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ANA\Desktop\"/>
    </mc:Choice>
  </mc:AlternateContent>
  <bookViews>
    <workbookView xWindow="0" yWindow="0" windowWidth="20490" windowHeight="7755" activeTab="4"/>
  </bookViews>
  <sheets>
    <sheet name="indicaciones" sheetId="4" r:id="rId1"/>
    <sheet name="Datos" sheetId="3" r:id="rId2"/>
    <sheet name="Proveedores" sheetId="1" r:id="rId3"/>
    <sheet name="Formulas y Funciones" sheetId="2" r:id="rId4"/>
    <sheet name="PLANILLA" sheetId="5" r:id="rId5"/>
  </sheets>
  <externalReferences>
    <externalReference r:id="rId6"/>
  </externalReferences>
  <definedNames>
    <definedName name="_xlnm._FilterDatabase" localSheetId="4" hidden="1">PLANILLA!$A$1:$N$50</definedName>
    <definedName name="aetfrtgad">#REF!</definedName>
    <definedName name="_xlnm.Extract" localSheetId="4">PLANILLA!#REF!</definedName>
    <definedName name="BONIFICACIÓN">#REF!</definedName>
    <definedName name="Código">'[1]Formato de Factura'!#REF!</definedName>
    <definedName name="COMISIÓN">#REF!</definedName>
    <definedName name="_xlnm.Criteria" localSheetId="4">PLANILLA!#REF!</definedName>
    <definedName name="Descripción">'[1]Formato de Factura'!#REF!</definedName>
    <definedName name="DESTINO">#REF!</definedName>
    <definedName name="FECHA">#REF!</definedName>
    <definedName name="Laura">PLANILLA!#REF!</definedName>
    <definedName name="LISTA">#REF!</definedName>
    <definedName name="MES">#REF!</definedName>
    <definedName name="NUMERO">#REF!</definedName>
    <definedName name="OBJETO">#REF!</definedName>
    <definedName name="PrecioVenta">'[1]Formato de Factura'!#REF!</definedName>
    <definedName name="PROVEEDOR">#REF!</definedName>
    <definedName name="TOTAL">#REF!</definedName>
    <definedName name="W">'[1]Formato de Factura'!#REF!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5" l="1"/>
  <c r="M50" i="5"/>
  <c r="L50" i="5"/>
  <c r="M49" i="5"/>
  <c r="N49" i="5" s="1"/>
  <c r="L49" i="5"/>
  <c r="M48" i="5"/>
  <c r="L48" i="5"/>
  <c r="N48" i="5" s="1"/>
  <c r="M47" i="5"/>
  <c r="L47" i="5"/>
  <c r="N47" i="5" s="1"/>
  <c r="N46" i="5"/>
  <c r="M46" i="5"/>
  <c r="L46" i="5"/>
  <c r="M45" i="5"/>
  <c r="N45" i="5" s="1"/>
  <c r="L45" i="5"/>
  <c r="M44" i="5"/>
  <c r="L44" i="5"/>
  <c r="N44" i="5" s="1"/>
  <c r="M43" i="5"/>
  <c r="L43" i="5"/>
  <c r="N43" i="5" s="1"/>
  <c r="N42" i="5"/>
  <c r="M42" i="5"/>
  <c r="L42" i="5"/>
  <c r="M41" i="5"/>
  <c r="N41" i="5" s="1"/>
  <c r="L41" i="5"/>
  <c r="M40" i="5"/>
  <c r="L40" i="5"/>
  <c r="N40" i="5" s="1"/>
  <c r="M39" i="5"/>
  <c r="L39" i="5"/>
  <c r="N39" i="5" s="1"/>
  <c r="N38" i="5"/>
  <c r="M38" i="5"/>
  <c r="L38" i="5"/>
  <c r="M37" i="5"/>
  <c r="N37" i="5" s="1"/>
  <c r="L37" i="5"/>
  <c r="M36" i="5"/>
  <c r="L36" i="5"/>
  <c r="N36" i="5" s="1"/>
  <c r="M35" i="5"/>
  <c r="L35" i="5"/>
  <c r="N35" i="5" s="1"/>
  <c r="N34" i="5"/>
  <c r="M34" i="5"/>
  <c r="L34" i="5"/>
  <c r="M33" i="5"/>
  <c r="N33" i="5" s="1"/>
  <c r="L33" i="5"/>
  <c r="M32" i="5"/>
  <c r="L32" i="5"/>
  <c r="N32" i="5" s="1"/>
  <c r="M31" i="5"/>
  <c r="L31" i="5"/>
  <c r="N31" i="5" s="1"/>
  <c r="N30" i="5"/>
  <c r="M30" i="5"/>
  <c r="L30" i="5"/>
  <c r="M29" i="5"/>
  <c r="N29" i="5" s="1"/>
  <c r="L29" i="5"/>
  <c r="M28" i="5"/>
  <c r="L28" i="5"/>
  <c r="N28" i="5" s="1"/>
  <c r="M27" i="5"/>
  <c r="L27" i="5"/>
  <c r="N27" i="5" s="1"/>
  <c r="N26" i="5"/>
  <c r="M26" i="5"/>
  <c r="L26" i="5"/>
  <c r="M25" i="5"/>
  <c r="N25" i="5" s="1"/>
  <c r="L25" i="5"/>
  <c r="M24" i="5"/>
  <c r="L24" i="5"/>
  <c r="N24" i="5" s="1"/>
  <c r="M23" i="5"/>
  <c r="L23" i="5"/>
  <c r="N23" i="5" s="1"/>
  <c r="N22" i="5"/>
  <c r="M22" i="5"/>
  <c r="L22" i="5"/>
  <c r="M21" i="5"/>
  <c r="N21" i="5" s="1"/>
  <c r="L21" i="5"/>
  <c r="M20" i="5"/>
  <c r="L20" i="5"/>
  <c r="N20" i="5" s="1"/>
  <c r="M19" i="5"/>
  <c r="L19" i="5"/>
  <c r="N19" i="5" s="1"/>
  <c r="N18" i="5"/>
  <c r="M18" i="5"/>
  <c r="L18" i="5"/>
  <c r="M17" i="5"/>
  <c r="N17" i="5" s="1"/>
  <c r="L17" i="5"/>
  <c r="M16" i="5"/>
  <c r="L16" i="5"/>
  <c r="N16" i="5" s="1"/>
  <c r="M15" i="5"/>
  <c r="L15" i="5"/>
  <c r="N15" i="5" s="1"/>
  <c r="N14" i="5"/>
  <c r="M14" i="5"/>
  <c r="L14" i="5"/>
  <c r="M13" i="5"/>
  <c r="N13" i="5" s="1"/>
  <c r="L13" i="5"/>
  <c r="M12" i="5"/>
  <c r="L12" i="5"/>
  <c r="N12" i="5" s="1"/>
  <c r="M11" i="5"/>
  <c r="L11" i="5"/>
  <c r="N11" i="5" s="1"/>
  <c r="N10" i="5"/>
  <c r="M10" i="5"/>
  <c r="L10" i="5"/>
  <c r="M9" i="5"/>
  <c r="N9" i="5" s="1"/>
  <c r="L9" i="5"/>
  <c r="M8" i="5"/>
  <c r="L8" i="5"/>
  <c r="N8" i="5" s="1"/>
  <c r="M7" i="5"/>
  <c r="L7" i="5"/>
  <c r="N7" i="5" s="1"/>
  <c r="N6" i="5"/>
  <c r="M6" i="5"/>
  <c r="L6" i="5"/>
  <c r="M5" i="5"/>
  <c r="N5" i="5" s="1"/>
  <c r="L5" i="5"/>
  <c r="M4" i="5"/>
  <c r="L4" i="5"/>
  <c r="N4" i="5" s="1"/>
  <c r="M3" i="5"/>
  <c r="L3" i="5"/>
  <c r="N3" i="5" s="1"/>
  <c r="N2" i="5"/>
  <c r="M2" i="5"/>
  <c r="L2" i="5"/>
</calcChain>
</file>

<file path=xl/sharedStrings.xml><?xml version="1.0" encoding="utf-8"?>
<sst xmlns="http://schemas.openxmlformats.org/spreadsheetml/2006/main" count="347" uniqueCount="152">
  <si>
    <t>INFORMACION DE PROVEEDORES</t>
  </si>
  <si>
    <t>Cédula Proveedor</t>
  </si>
  <si>
    <t>Nombre Proveedor</t>
  </si>
  <si>
    <t>Telefonos</t>
  </si>
  <si>
    <t>Cupo Máximo</t>
  </si>
  <si>
    <t>Fijo</t>
  </si>
  <si>
    <t>Celular</t>
  </si>
  <si>
    <t>BANTER</t>
  </si>
  <si>
    <t>PROCIENTIFICA DE OCCIDENTE LTDA.</t>
  </si>
  <si>
    <t>TANAGA S.A</t>
  </si>
  <si>
    <t>DISTRICLINICOS LTDA.</t>
  </si>
  <si>
    <t>SU EQUIPO</t>
  </si>
  <si>
    <t>FUNDACION CARDIOVASCULAR</t>
  </si>
  <si>
    <t>Seleccionar las cédulas digitadas y personalizar  los datos para que aparezcan como la siguiente muestra: 1.020.344.000</t>
  </si>
  <si>
    <t>Seleccionar los teléfonos digitados y personalizar los datos para que aparezcan con la siguiente muestra:        345-66-77</t>
  </si>
  <si>
    <t>Seleccionar los celulares digitados y personalizar los datos para que aparezcan con la siguiente muestra:        (300) 456-78-90</t>
  </si>
  <si>
    <t>Seleccionar los cupos máximos  digitados y personalizar los datos para que aparezcan con la siguiente muestra:        $12.000.000</t>
  </si>
  <si>
    <t xml:space="preserve">Almacén El Mejor Precio </t>
  </si>
  <si>
    <t>Producto</t>
  </si>
  <si>
    <t>Valor Unitario</t>
  </si>
  <si>
    <t>Venta Enero</t>
  </si>
  <si>
    <t>Venta Febrero</t>
  </si>
  <si>
    <t>Venta Marzo</t>
  </si>
  <si>
    <t>Venta Abril</t>
  </si>
  <si>
    <t>Venta Mayo</t>
  </si>
  <si>
    <t>Venta Junio</t>
  </si>
  <si>
    <t>Total Venta Semestre</t>
  </si>
  <si>
    <t>Valor en Pesos Venta Semestre</t>
  </si>
  <si>
    <t>Promedio Enero, Marzo y Mayo</t>
  </si>
  <si>
    <t>Máximo Febrero, Abril y Junio</t>
  </si>
  <si>
    <t>IPOD</t>
  </si>
  <si>
    <t xml:space="preserve"> </t>
  </si>
  <si>
    <t>DVD</t>
  </si>
  <si>
    <t>TV Plasma</t>
  </si>
  <si>
    <t>Memoria USB</t>
  </si>
  <si>
    <t>Nevera</t>
  </si>
  <si>
    <t>Licuadora</t>
  </si>
  <si>
    <t>Hallar resultado</t>
  </si>
  <si>
    <t>Total</t>
  </si>
  <si>
    <t>Promedio mensual</t>
  </si>
  <si>
    <t>Mínima Venta mensual</t>
  </si>
  <si>
    <t>Máxima Venta mensual</t>
  </si>
  <si>
    <t>Hallar resultado utilizando funciones</t>
  </si>
  <si>
    <t>Realizar las formulas de las celdas con relleno de color azul, teniendo en cuenta los siguientes enunciados:</t>
  </si>
  <si>
    <t xml:space="preserve"> - La venta de enero de TV PLASMA corresponde a la mitad de la suma de las ventas de enero de IPOD mas DVD</t>
  </si>
  <si>
    <t xml:space="preserve"> - La venta de febrero de Memoria USB corresponde al doble de la resta de las ventas de enero de NEVERAS menos las ventas de febrero de DVD</t>
  </si>
  <si>
    <t xml:space="preserve"> - La venta de marzo de DVD corresponde al triple de la mitad de la venta de DVD en enero</t>
  </si>
  <si>
    <t xml:space="preserve"> - La venta de Licuadora de Abril corresponde al 10% mas de la venta de Neveras de enero</t>
  </si>
  <si>
    <t xml:space="preserve"> - La venta de IPOD de mayo corresponde al 5% menos de la suma de las ventas de DVD en enero mas las ventas de memorias USB en abril</t>
  </si>
  <si>
    <t>TANGA EN CUENTA SI ALGUN RESULTADO SE OBTIENE CON DECIMALES FAVOR QUITARLOS</t>
  </si>
  <si>
    <t>Guajira</t>
  </si>
  <si>
    <t>Valledupar</t>
  </si>
  <si>
    <t>Leticia</t>
  </si>
  <si>
    <t>Yopal</t>
  </si>
  <si>
    <t>Mutatá</t>
  </si>
  <si>
    <t>Chigorodó</t>
  </si>
  <si>
    <t>Santader</t>
  </si>
  <si>
    <t>Boyacá</t>
  </si>
  <si>
    <t>Tolú</t>
  </si>
  <si>
    <t>Rodadero</t>
  </si>
  <si>
    <t>Llanos</t>
  </si>
  <si>
    <t>Capurgana</t>
  </si>
  <si>
    <t>San Andres</t>
  </si>
  <si>
    <t>Eje Cafetero</t>
  </si>
  <si>
    <t>Bahia Solano</t>
  </si>
  <si>
    <t>Descuento</t>
  </si>
  <si>
    <t>Cartagena</t>
  </si>
  <si>
    <t>Iva</t>
  </si>
  <si>
    <t>Valor por Persona</t>
  </si>
  <si>
    <t>Destino</t>
  </si>
  <si>
    <t>Código Destino</t>
  </si>
  <si>
    <t>Usted fue contrato en la empresa los super amigos, por lo tanto se solicita que nos organice y sistematice toda la información.</t>
  </si>
  <si>
    <t>1. Guarde el archivo con su nombre completo</t>
  </si>
  <si>
    <t xml:space="preserve">2. En la hoja datos, debe utilizar fórmulas para sacar el descuento, el IVA, totales y valores maximos, minimos y promedios. </t>
  </si>
  <si>
    <t>3.Organice los datos de la planilla proveedores</t>
  </si>
  <si>
    <t>4. Realice las formulas requeridas en la hoja de formulas y funciones.</t>
  </si>
  <si>
    <t>Nombre</t>
  </si>
  <si>
    <t>Apellido</t>
  </si>
  <si>
    <t>Ciudad</t>
  </si>
  <si>
    <t>Sexo</t>
  </si>
  <si>
    <t>Edad</t>
  </si>
  <si>
    <t>Estado Civil</t>
  </si>
  <si>
    <t>Estrato</t>
  </si>
  <si>
    <t>FechaRegistro</t>
  </si>
  <si>
    <t>Ventas</t>
  </si>
  <si>
    <t>Valor Neto</t>
  </si>
  <si>
    <t>Daniela</t>
  </si>
  <si>
    <t>Valencia</t>
  </si>
  <si>
    <t>Armenia</t>
  </si>
  <si>
    <t>Femenino</t>
  </si>
  <si>
    <t>Soltera</t>
  </si>
  <si>
    <t>Luisa</t>
  </si>
  <si>
    <t>Pérez</t>
  </si>
  <si>
    <t>Casada</t>
  </si>
  <si>
    <t>Laura</t>
  </si>
  <si>
    <t>Bisbal</t>
  </si>
  <si>
    <t>Bibiana</t>
  </si>
  <si>
    <t>Viuda</t>
  </si>
  <si>
    <t>Tejada</t>
  </si>
  <si>
    <t>Mebarak</t>
  </si>
  <si>
    <t>Barranquilla</t>
  </si>
  <si>
    <t>Mónica</t>
  </si>
  <si>
    <t>Moreno</t>
  </si>
  <si>
    <t>Separada</t>
  </si>
  <si>
    <t>Shakira</t>
  </si>
  <si>
    <t>Curiel</t>
  </si>
  <si>
    <t>Bogotá</t>
  </si>
  <si>
    <t>Melissa</t>
  </si>
  <si>
    <t>Angela</t>
  </si>
  <si>
    <t>López</t>
  </si>
  <si>
    <t>Cali</t>
  </si>
  <si>
    <t>Claudia</t>
  </si>
  <si>
    <t>Lopera</t>
  </si>
  <si>
    <t>Andrea</t>
  </si>
  <si>
    <t>María</t>
  </si>
  <si>
    <t>Marcela</t>
  </si>
  <si>
    <t>Agudelo</t>
  </si>
  <si>
    <t>Aristizabal</t>
  </si>
  <si>
    <t>Medellin</t>
  </si>
  <si>
    <t>Montoya</t>
  </si>
  <si>
    <t>Veronica</t>
  </si>
  <si>
    <t>Henao</t>
  </si>
  <si>
    <t>Alberto</t>
  </si>
  <si>
    <t>Masculino</t>
  </si>
  <si>
    <t>Soltero</t>
  </si>
  <si>
    <t>David</t>
  </si>
  <si>
    <t>Juan</t>
  </si>
  <si>
    <t>Casado</t>
  </si>
  <si>
    <t>Ricardo</t>
  </si>
  <si>
    <t>Pedro</t>
  </si>
  <si>
    <t>Carlos</t>
  </si>
  <si>
    <t>Plaza</t>
  </si>
  <si>
    <t>Jorge</t>
  </si>
  <si>
    <t>Viudo</t>
  </si>
  <si>
    <t>Andrés</t>
  </si>
  <si>
    <t>Civera</t>
  </si>
  <si>
    <t>Esteban</t>
  </si>
  <si>
    <t>Mario</t>
  </si>
  <si>
    <t>5. En la hoja Planilla debe aplicar funciones para sacar el resumen</t>
  </si>
  <si>
    <t>Cantidad de usuarios</t>
  </si>
  <si>
    <t>Cantidad de Personas que viven en Cartagena</t>
  </si>
  <si>
    <t>Resumen</t>
  </si>
  <si>
    <t>Total Valor neto</t>
  </si>
  <si>
    <t>promedio valor neto</t>
  </si>
  <si>
    <t>6. En la hoja de planilla su jefe quiere que de dos  regalos según la edad, usted debe proponer cuales regalos y las condiciones para que se visulice los regalos.</t>
  </si>
  <si>
    <t>7. En la hoja planilla Aplique formato condicional a las personas que viven en Medellìn</t>
  </si>
  <si>
    <t>8. En la hoja planilla usted debe crear una condición para visualizar un filtro y con los datos filtrados crear un gráfico en columnas</t>
  </si>
  <si>
    <t>9. En la hoja planilla debe insertar un encabezado con su nombre completo</t>
  </si>
  <si>
    <t>10. Debe enviar el archivo por correo electrónico a: evidenciascesde@gmail.com</t>
  </si>
  <si>
    <t>Querido estudiante de  Práctica dos</t>
  </si>
  <si>
    <t>Nombre y Apellido</t>
  </si>
  <si>
    <t>Nombre en Mayúscula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</si>
</sst>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[$$-240A]\ * #,##0_);_([$$-240A]\ * \(#,##0\);_([$$-240A]\ * &quot;-&quot;_);_(@_)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 &quot;$&quot;\ * #,##0.00_ ;_ &quot;$&quot;\ * \-#,##0.00_ ;_ &quot;$&quot;\ * &quot;-&quot;??_ ;_ @_ "/>
    <numFmt numFmtId="168" formatCode="&quot;$&quot;\ #,##0"/>
    <numFmt numFmtId="169" formatCode="_ &quot;$&quot;\ * #,##0_ ;_ &quot;$&quot;\ * \-#,##0_ ;_ &quot;$&quot;\ * &quot;-&quot;??_ ;_ @_ "/>
    <numFmt numFmtId="170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Verdana"/>
      <family val="2"/>
    </font>
    <font>
      <b/>
      <sz val="10"/>
      <color theme="8" tint="0.79998168889431442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0" fontId="6" fillId="0" borderId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74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0" borderId="0" xfId="1"/>
    <xf numFmtId="0" fontId="6" fillId="0" borderId="0" xfId="2"/>
    <xf numFmtId="0" fontId="8" fillId="0" borderId="1" xfId="1" applyFont="1" applyBorder="1" applyAlignment="1">
      <alignment horizontal="center" vertical="center" wrapText="1"/>
    </xf>
    <xf numFmtId="0" fontId="5" fillId="0" borderId="1" xfId="1" applyBorder="1"/>
    <xf numFmtId="164" fontId="5" fillId="0" borderId="1" xfId="3" applyNumberFormat="1" applyBorder="1"/>
    <xf numFmtId="1" fontId="5" fillId="0" borderId="1" xfId="1" applyNumberFormat="1" applyBorder="1" applyAlignment="1">
      <alignment horizontal="center"/>
    </xf>
    <xf numFmtId="1" fontId="5" fillId="2" borderId="1" xfId="1" applyNumberFormat="1" applyFill="1" applyBorder="1" applyAlignment="1">
      <alignment horizontal="left" vertical="center"/>
    </xf>
    <xf numFmtId="1" fontId="5" fillId="0" borderId="1" xfId="1" applyNumberFormat="1" applyFill="1" applyBorder="1" applyAlignment="1">
      <alignment horizontal="center" vertical="center"/>
    </xf>
    <xf numFmtId="0" fontId="5" fillId="4" borderId="1" xfId="1" applyFill="1" applyBorder="1" applyAlignment="1">
      <alignment horizontal="left" vertical="center"/>
    </xf>
    <xf numFmtId="166" fontId="5" fillId="4" borderId="1" xfId="4" applyNumberFormat="1" applyFont="1" applyFill="1" applyBorder="1" applyAlignment="1">
      <alignment horizontal="left" vertical="center"/>
    </xf>
    <xf numFmtId="1" fontId="5" fillId="4" borderId="1" xfId="1" applyNumberFormat="1" applyFill="1" applyBorder="1" applyAlignment="1">
      <alignment horizontal="left" vertical="center"/>
    </xf>
    <xf numFmtId="1" fontId="5" fillId="2" borderId="1" xfId="1" applyNumberFormat="1" applyFill="1" applyBorder="1" applyAlignment="1">
      <alignment horizontal="center" vertical="center"/>
    </xf>
    <xf numFmtId="0" fontId="5" fillId="0" borderId="1" xfId="1" applyFont="1" applyBorder="1"/>
    <xf numFmtId="164" fontId="6" fillId="0" borderId="0" xfId="2" applyNumberFormat="1"/>
    <xf numFmtId="0" fontId="5" fillId="0" borderId="0" xfId="1" applyBorder="1"/>
    <xf numFmtId="0" fontId="5" fillId="0" borderId="0" xfId="1" applyFill="1" applyBorder="1"/>
    <xf numFmtId="0" fontId="7" fillId="0" borderId="1" xfId="1" applyFont="1" applyFill="1" applyBorder="1"/>
    <xf numFmtId="0" fontId="7" fillId="0" borderId="1" xfId="1" applyFont="1" applyBorder="1"/>
    <xf numFmtId="0" fontId="7" fillId="0" borderId="0" xfId="1" applyFont="1" applyFill="1" applyBorder="1"/>
    <xf numFmtId="0" fontId="7" fillId="4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5" fillId="0" borderId="0" xfId="1" applyBorder="1" applyAlignment="1">
      <alignment horizontal="left"/>
    </xf>
    <xf numFmtId="0" fontId="9" fillId="0" borderId="0" xfId="2" applyFont="1"/>
    <xf numFmtId="0" fontId="6" fillId="0" borderId="0" xfId="5"/>
    <xf numFmtId="167" fontId="10" fillId="5" borderId="1" xfId="6" applyFont="1" applyFill="1" applyBorder="1"/>
    <xf numFmtId="9" fontId="10" fillId="5" borderId="1" xfId="5" applyNumberFormat="1" applyFont="1" applyFill="1" applyBorder="1" applyAlignment="1">
      <alignment horizontal="left"/>
    </xf>
    <xf numFmtId="0" fontId="10" fillId="5" borderId="1" xfId="5" applyFont="1" applyFill="1" applyBorder="1" applyAlignment="1">
      <alignment horizontal="center"/>
    </xf>
    <xf numFmtId="0" fontId="10" fillId="5" borderId="1" xfId="5" applyFont="1" applyFill="1" applyBorder="1" applyAlignment="1">
      <alignment horizontal="left"/>
    </xf>
    <xf numFmtId="0" fontId="11" fillId="7" borderId="11" xfId="5" applyFont="1" applyFill="1" applyBorder="1" applyAlignment="1">
      <alignment horizontal="left" vertical="center"/>
    </xf>
    <xf numFmtId="9" fontId="10" fillId="6" borderId="10" xfId="5" applyNumberFormat="1" applyFont="1" applyFill="1" applyBorder="1" applyAlignment="1">
      <alignment horizontal="center" vertical="center"/>
    </xf>
    <xf numFmtId="9" fontId="10" fillId="6" borderId="12" xfId="5" applyNumberFormat="1" applyFont="1" applyFill="1" applyBorder="1" applyAlignment="1">
      <alignment horizontal="center" vertical="center"/>
    </xf>
    <xf numFmtId="0" fontId="11" fillId="7" borderId="13" xfId="5" applyFont="1" applyFill="1" applyBorder="1" applyAlignment="1">
      <alignment horizontal="left" vertical="center"/>
    </xf>
    <xf numFmtId="0" fontId="12" fillId="6" borderId="14" xfId="5" applyFont="1" applyFill="1" applyBorder="1" applyAlignment="1">
      <alignment horizontal="center" vertical="center" wrapText="1"/>
    </xf>
    <xf numFmtId="0" fontId="12" fillId="6" borderId="14" xfId="5" applyFont="1" applyFill="1" applyBorder="1" applyAlignment="1">
      <alignment horizontal="center" wrapText="1"/>
    </xf>
    <xf numFmtId="0" fontId="15" fillId="0" borderId="0" xfId="0" applyFont="1"/>
    <xf numFmtId="0" fontId="13" fillId="0" borderId="0" xfId="0" applyFont="1"/>
    <xf numFmtId="0" fontId="11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horizontal="center" vertical="center"/>
    </xf>
    <xf numFmtId="0" fontId="16" fillId="8" borderId="1" xfId="7" applyFont="1" applyFill="1" applyBorder="1" applyAlignment="1" applyProtection="1">
      <alignment horizontal="center" vertical="center"/>
    </xf>
    <xf numFmtId="0" fontId="16" fillId="8" borderId="15" xfId="7" applyFont="1" applyFill="1" applyBorder="1" applyAlignment="1" applyProtection="1">
      <alignment horizontal="center" vertical="center"/>
    </xf>
    <xf numFmtId="0" fontId="17" fillId="0" borderId="0" xfId="7" applyFont="1" applyProtection="1">
      <protection locked="0"/>
    </xf>
    <xf numFmtId="0" fontId="17" fillId="0" borderId="0" xfId="7" applyFont="1"/>
    <xf numFmtId="0" fontId="5" fillId="0" borderId="1" xfId="7" applyBorder="1" applyAlignment="1" applyProtection="1">
      <alignment horizontal="center"/>
    </xf>
    <xf numFmtId="15" fontId="5" fillId="0" borderId="1" xfId="7" applyNumberFormat="1" applyBorder="1" applyProtection="1"/>
    <xf numFmtId="168" fontId="5" fillId="0" borderId="1" xfId="7" applyNumberFormat="1" applyBorder="1" applyProtection="1"/>
    <xf numFmtId="169" fontId="0" fillId="0" borderId="1" xfId="8" applyNumberFormat="1" applyFont="1" applyBorder="1" applyProtection="1"/>
    <xf numFmtId="166" fontId="0" fillId="0" borderId="1" xfId="9" applyNumberFormat="1" applyFont="1" applyBorder="1" applyProtection="1"/>
    <xf numFmtId="0" fontId="5" fillId="0" borderId="0" xfId="7" applyProtection="1">
      <protection locked="0"/>
    </xf>
    <xf numFmtId="0" fontId="5" fillId="0" borderId="0" xfId="7"/>
    <xf numFmtId="0" fontId="5" fillId="0" borderId="1" xfId="7" applyFont="1" applyBorder="1" applyAlignment="1" applyProtection="1">
      <alignment horizontal="center"/>
    </xf>
    <xf numFmtId="168" fontId="5" fillId="0" borderId="0" xfId="7" applyNumberFormat="1"/>
    <xf numFmtId="170" fontId="5" fillId="0" borderId="0" xfId="10" applyFont="1"/>
    <xf numFmtId="0" fontId="5" fillId="0" borderId="0" xfId="7" applyBorder="1"/>
    <xf numFmtId="168" fontId="5" fillId="0" borderId="0" xfId="7" applyNumberFormat="1" applyBorder="1"/>
    <xf numFmtId="0" fontId="5" fillId="0" borderId="8" xfId="7" applyBorder="1"/>
    <xf numFmtId="168" fontId="5" fillId="0" borderId="8" xfId="7" applyNumberFormat="1" applyBorder="1"/>
    <xf numFmtId="0" fontId="1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4" borderId="9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0" fontId="7" fillId="4" borderId="9" xfId="1" applyFont="1" applyFill="1" applyBorder="1" applyAlignment="1">
      <alignment horizontal="center" vertical="center"/>
    </xf>
    <xf numFmtId="168" fontId="5" fillId="0" borderId="0" xfId="7" applyNumberFormat="1" applyBorder="1" applyProtection="1"/>
    <xf numFmtId="0" fontId="16" fillId="8" borderId="1" xfId="7" applyFont="1" applyFill="1" applyBorder="1" applyAlignment="1" applyProtection="1">
      <alignment horizontal="center" vertical="center" wrapText="1"/>
    </xf>
  </cellXfs>
  <cellStyles count="11">
    <cellStyle name="Millares 2" xfId="10"/>
    <cellStyle name="Millares_Talleres nuevos" xfId="3"/>
    <cellStyle name="Moneda 2" xfId="4"/>
    <cellStyle name="Moneda 3 2" xfId="8"/>
    <cellStyle name="Moneda 4" xfId="6"/>
    <cellStyle name="Moneda 4 3" xfId="9"/>
    <cellStyle name="Normal" xfId="0" builtinId="0"/>
    <cellStyle name="Normal 2" xfId="2"/>
    <cellStyle name="Normal 2 2" xfId="7"/>
    <cellStyle name="Normal 3 2" xfId="5"/>
    <cellStyle name="Normal_Talleres nuev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11</xdr:row>
      <xdr:rowOff>9525</xdr:rowOff>
    </xdr:from>
    <xdr:to>
      <xdr:col>0</xdr:col>
      <xdr:colOff>933450</xdr:colOff>
      <xdr:row>14</xdr:row>
      <xdr:rowOff>180974</xdr:rowOff>
    </xdr:to>
    <xdr:sp macro="" textlink="">
      <xdr:nvSpPr>
        <xdr:cNvPr id="2" name="2 Flecha abaj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400050" y="2266950"/>
          <a:ext cx="533400" cy="74294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2</xdr:col>
      <xdr:colOff>257175</xdr:colOff>
      <xdr:row>11</xdr:row>
      <xdr:rowOff>9526</xdr:rowOff>
    </xdr:from>
    <xdr:to>
      <xdr:col>2</xdr:col>
      <xdr:colOff>790575</xdr:colOff>
      <xdr:row>14</xdr:row>
      <xdr:rowOff>171450</xdr:rowOff>
    </xdr:to>
    <xdr:sp macro="" textlink="">
      <xdr:nvSpPr>
        <xdr:cNvPr id="3" name="3 Flecha abaj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4048125" y="2266951"/>
          <a:ext cx="533400" cy="7334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352425</xdr:colOff>
      <xdr:row>11</xdr:row>
      <xdr:rowOff>9525</xdr:rowOff>
    </xdr:from>
    <xdr:to>
      <xdr:col>4</xdr:col>
      <xdr:colOff>885825</xdr:colOff>
      <xdr:row>14</xdr:row>
      <xdr:rowOff>171450</xdr:rowOff>
    </xdr:to>
    <xdr:sp macro="" textlink="">
      <xdr:nvSpPr>
        <xdr:cNvPr id="4" name="4 Flecha abaj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6858000" y="2266950"/>
          <a:ext cx="533400" cy="733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457200</xdr:colOff>
      <xdr:row>11</xdr:row>
      <xdr:rowOff>19050</xdr:rowOff>
    </xdr:from>
    <xdr:to>
      <xdr:col>3</xdr:col>
      <xdr:colOff>990600</xdr:colOff>
      <xdr:row>14</xdr:row>
      <xdr:rowOff>180975</xdr:rowOff>
    </xdr:to>
    <xdr:sp macro="" textlink="">
      <xdr:nvSpPr>
        <xdr:cNvPr id="5" name="5 Flecha abaj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5543550" y="2276475"/>
          <a:ext cx="533400" cy="733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60;\TALLERES%20AVANZADOS%20EXCEL%20-%20RICHI\Taller%20de%20clase%20tablas%20dinam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"/>
      <sheetName val="Clientes"/>
      <sheetName val="Formato de Factura"/>
      <sheetName val="Enero"/>
      <sheetName val="Febrero"/>
      <sheetName val="Marzo"/>
      <sheetName val="Abril"/>
      <sheetName val="Mayo"/>
      <sheetName val="Junio"/>
      <sheetName val="Consoidación semestre"/>
      <sheetName val="Carros"/>
      <sheetName val="BASE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4"/>
  <sheetViews>
    <sheetView workbookViewId="0">
      <selection activeCell="A17" sqref="A17"/>
    </sheetView>
  </sheetViews>
  <sheetFormatPr baseColWidth="10" defaultRowHeight="15" x14ac:dyDescent="0.25"/>
  <sheetData>
    <row r="1" spans="1:11" ht="23.25" x14ac:dyDescent="0.35">
      <c r="A1" s="58" t="s">
        <v>149</v>
      </c>
      <c r="B1" s="58"/>
      <c r="C1" s="58"/>
      <c r="D1" s="58"/>
      <c r="E1" s="58"/>
      <c r="F1" s="58"/>
      <c r="G1" s="58"/>
      <c r="H1" s="58"/>
      <c r="I1" s="58"/>
      <c r="J1" s="58"/>
    </row>
    <row r="3" spans="1:11" ht="15.75" x14ac:dyDescent="0.25">
      <c r="A3" s="37" t="s">
        <v>71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.75" x14ac:dyDescent="0.25">
      <c r="A5" s="36" t="s">
        <v>72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.75" x14ac:dyDescent="0.25">
      <c r="A6" s="36" t="s">
        <v>73</v>
      </c>
    </row>
    <row r="7" spans="1:11" ht="15.75" x14ac:dyDescent="0.25">
      <c r="A7" s="36" t="s">
        <v>74</v>
      </c>
    </row>
    <row r="8" spans="1:11" ht="15.75" x14ac:dyDescent="0.25">
      <c r="A8" s="36" t="s">
        <v>75</v>
      </c>
    </row>
    <row r="9" spans="1:11" ht="15.75" x14ac:dyDescent="0.25">
      <c r="A9" s="36" t="s">
        <v>138</v>
      </c>
    </row>
    <row r="10" spans="1:11" ht="15.75" x14ac:dyDescent="0.25">
      <c r="A10" s="36" t="s">
        <v>144</v>
      </c>
    </row>
    <row r="11" spans="1:11" ht="15.75" x14ac:dyDescent="0.25">
      <c r="A11" s="36" t="s">
        <v>145</v>
      </c>
    </row>
    <row r="12" spans="1:11" ht="15.75" x14ac:dyDescent="0.25">
      <c r="A12" s="36" t="s">
        <v>146</v>
      </c>
    </row>
    <row r="13" spans="1:11" ht="15.75" x14ac:dyDescent="0.25">
      <c r="A13" s="36" t="s">
        <v>147</v>
      </c>
    </row>
    <row r="14" spans="1:11" ht="15.75" x14ac:dyDescent="0.25">
      <c r="A14" s="36" t="s">
        <v>148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17"/>
  <sheetViews>
    <sheetView showGridLines="0" zoomScale="96" zoomScaleNormal="96" workbookViewId="0">
      <selection activeCell="G6" sqref="G6"/>
    </sheetView>
  </sheetViews>
  <sheetFormatPr baseColWidth="10" defaultColWidth="11.42578125" defaultRowHeight="12.75" x14ac:dyDescent="0.2"/>
  <cols>
    <col min="1" max="1" width="13.140625" style="25" customWidth="1"/>
    <col min="2" max="2" width="17.5703125" style="25" bestFit="1" customWidth="1"/>
    <col min="3" max="3" width="22" style="25" customWidth="1"/>
    <col min="4" max="6" width="11.42578125" style="25"/>
    <col min="7" max="7" width="33" style="25" customWidth="1"/>
    <col min="8" max="8" width="11.42578125" style="25"/>
    <col min="9" max="9" width="3.85546875" style="25" customWidth="1"/>
    <col min="10" max="10" width="38.140625" style="25" customWidth="1"/>
    <col min="11" max="16384" width="11.42578125" style="25"/>
  </cols>
  <sheetData>
    <row r="1" spans="1:11" ht="31.5" x14ac:dyDescent="0.25">
      <c r="A1" s="35" t="s">
        <v>70</v>
      </c>
      <c r="B1" s="34" t="s">
        <v>69</v>
      </c>
      <c r="C1" s="34" t="s">
        <v>68</v>
      </c>
      <c r="J1" s="33" t="s">
        <v>67</v>
      </c>
      <c r="K1" s="32">
        <v>0.19</v>
      </c>
    </row>
    <row r="2" spans="1:11" ht="15.75" x14ac:dyDescent="0.2">
      <c r="A2" s="28">
        <v>1210</v>
      </c>
      <c r="B2" s="29" t="s">
        <v>66</v>
      </c>
      <c r="C2" s="26">
        <v>900000</v>
      </c>
      <c r="J2" s="30" t="s">
        <v>65</v>
      </c>
      <c r="K2" s="31">
        <v>7.0000000000000007E-2</v>
      </c>
    </row>
    <row r="3" spans="1:11" ht="15.75" x14ac:dyDescent="0.2">
      <c r="A3" s="28">
        <v>1211</v>
      </c>
      <c r="B3" s="29" t="s">
        <v>64</v>
      </c>
      <c r="C3" s="26">
        <v>750000</v>
      </c>
      <c r="J3" s="38"/>
      <c r="K3" s="39"/>
    </row>
    <row r="4" spans="1:11" ht="15" x14ac:dyDescent="0.2">
      <c r="A4" s="28">
        <v>1213</v>
      </c>
      <c r="B4" s="27" t="s">
        <v>63</v>
      </c>
      <c r="C4" s="26">
        <v>500000</v>
      </c>
    </row>
    <row r="5" spans="1:11" ht="15" x14ac:dyDescent="0.2">
      <c r="A5" s="28">
        <v>1214</v>
      </c>
      <c r="B5" s="29" t="s">
        <v>62</v>
      </c>
      <c r="C5" s="26">
        <v>1000000</v>
      </c>
    </row>
    <row r="6" spans="1:11" ht="15" x14ac:dyDescent="0.2">
      <c r="A6" s="28">
        <v>1215</v>
      </c>
      <c r="B6" s="29" t="s">
        <v>61</v>
      </c>
      <c r="C6" s="26">
        <v>650000</v>
      </c>
    </row>
    <row r="7" spans="1:11" ht="15" x14ac:dyDescent="0.2">
      <c r="A7" s="28">
        <v>1216</v>
      </c>
      <c r="B7" s="29" t="s">
        <v>60</v>
      </c>
      <c r="C7" s="26">
        <v>450000</v>
      </c>
    </row>
    <row r="8" spans="1:11" ht="15" x14ac:dyDescent="0.2">
      <c r="A8" s="28">
        <v>1217</v>
      </c>
      <c r="B8" s="29" t="s">
        <v>59</v>
      </c>
      <c r="C8" s="26">
        <v>1400000</v>
      </c>
    </row>
    <row r="9" spans="1:11" ht="15" x14ac:dyDescent="0.2">
      <c r="A9" s="28">
        <v>1218</v>
      </c>
      <c r="B9" s="29" t="s">
        <v>58</v>
      </c>
      <c r="C9" s="26">
        <v>245000</v>
      </c>
    </row>
    <row r="10" spans="1:11" ht="15" x14ac:dyDescent="0.2">
      <c r="A10" s="28">
        <v>1219</v>
      </c>
      <c r="B10" s="29" t="s">
        <v>57</v>
      </c>
      <c r="C10" s="26">
        <v>890000</v>
      </c>
    </row>
    <row r="11" spans="1:11" ht="15" x14ac:dyDescent="0.2">
      <c r="A11" s="28">
        <v>1220</v>
      </c>
      <c r="B11" s="29" t="s">
        <v>56</v>
      </c>
      <c r="C11" s="26">
        <v>1200000</v>
      </c>
    </row>
    <row r="12" spans="1:11" ht="15" x14ac:dyDescent="0.2">
      <c r="A12" s="28">
        <v>1221</v>
      </c>
      <c r="B12" s="29" t="s">
        <v>55</v>
      </c>
      <c r="C12" s="26">
        <v>450000</v>
      </c>
    </row>
    <row r="13" spans="1:11" ht="15" x14ac:dyDescent="0.2">
      <c r="A13" s="28">
        <v>1222</v>
      </c>
      <c r="B13" s="27" t="s">
        <v>54</v>
      </c>
      <c r="C13" s="26">
        <v>350000</v>
      </c>
    </row>
    <row r="14" spans="1:11" ht="15" x14ac:dyDescent="0.2">
      <c r="A14" s="28">
        <v>1223</v>
      </c>
      <c r="B14" s="27" t="s">
        <v>53</v>
      </c>
      <c r="C14" s="26">
        <v>650000</v>
      </c>
    </row>
    <row r="15" spans="1:11" ht="15" x14ac:dyDescent="0.2">
      <c r="A15" s="28">
        <v>1224</v>
      </c>
      <c r="B15" s="27" t="s">
        <v>52</v>
      </c>
      <c r="C15" s="26">
        <v>1230000</v>
      </c>
    </row>
    <row r="16" spans="1:11" ht="15" x14ac:dyDescent="0.2">
      <c r="A16" s="28">
        <v>1225</v>
      </c>
      <c r="B16" s="27" t="s">
        <v>51</v>
      </c>
      <c r="C16" s="26">
        <v>900000</v>
      </c>
    </row>
    <row r="17" spans="1:3" ht="15" x14ac:dyDescent="0.2">
      <c r="A17" s="28">
        <v>1226</v>
      </c>
      <c r="B17" s="27" t="s">
        <v>50</v>
      </c>
      <c r="C17" s="26">
        <v>1200000</v>
      </c>
    </row>
  </sheetData>
  <pageMargins left="0.74803149606299213" right="0.74803149606299213" top="0.98425196850393704" bottom="0.98425196850393704" header="0" footer="0"/>
  <pageSetup scale="48" orientation="portrait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2:E24"/>
  <sheetViews>
    <sheetView topLeftCell="A10" workbookViewId="0">
      <selection activeCell="B22" sqref="B22"/>
    </sheetView>
  </sheetViews>
  <sheetFormatPr baseColWidth="10" defaultColWidth="11.42578125" defaultRowHeight="15" x14ac:dyDescent="0.25"/>
  <cols>
    <col min="1" max="1" width="18.7109375" customWidth="1"/>
    <col min="2" max="2" width="38.140625" customWidth="1"/>
    <col min="3" max="3" width="19.42578125" customWidth="1"/>
    <col min="4" max="4" width="21.28515625" customWidth="1"/>
    <col min="5" max="5" width="17.28515625" customWidth="1"/>
  </cols>
  <sheetData>
    <row r="2" spans="1:5" ht="27.75" customHeight="1" x14ac:dyDescent="0.25">
      <c r="A2" s="60" t="s">
        <v>0</v>
      </c>
      <c r="B2" s="60"/>
      <c r="C2" s="60"/>
      <c r="D2" s="60"/>
      <c r="E2" s="60"/>
    </row>
    <row r="4" spans="1:5" ht="15" customHeight="1" x14ac:dyDescent="0.25">
      <c r="A4" s="61" t="s">
        <v>1</v>
      </c>
      <c r="B4" s="61" t="s">
        <v>2</v>
      </c>
      <c r="C4" s="63" t="s">
        <v>3</v>
      </c>
      <c r="D4" s="64"/>
      <c r="E4" s="61" t="s">
        <v>4</v>
      </c>
    </row>
    <row r="5" spans="1:5" x14ac:dyDescent="0.25">
      <c r="A5" s="62"/>
      <c r="B5" s="62"/>
      <c r="C5" s="1" t="s">
        <v>5</v>
      </c>
      <c r="D5" s="1" t="s">
        <v>6</v>
      </c>
      <c r="E5" s="62"/>
    </row>
    <row r="6" spans="1:5" x14ac:dyDescent="0.25">
      <c r="A6">
        <v>1020344000</v>
      </c>
      <c r="B6" t="s">
        <v>7</v>
      </c>
      <c r="C6">
        <v>3456677</v>
      </c>
      <c r="D6">
        <v>3004567890</v>
      </c>
      <c r="E6">
        <v>12000000</v>
      </c>
    </row>
    <row r="7" spans="1:5" x14ac:dyDescent="0.25">
      <c r="A7">
        <v>98444555</v>
      </c>
      <c r="B7" t="s">
        <v>8</v>
      </c>
      <c r="C7">
        <v>2345655</v>
      </c>
      <c r="D7">
        <v>3209876543</v>
      </c>
      <c r="E7">
        <v>12000000</v>
      </c>
    </row>
    <row r="8" spans="1:5" x14ac:dyDescent="0.25">
      <c r="A8">
        <v>34098765</v>
      </c>
      <c r="B8" t="s">
        <v>9</v>
      </c>
      <c r="C8">
        <v>3478899</v>
      </c>
      <c r="D8">
        <v>3189765432</v>
      </c>
      <c r="E8">
        <v>12000000</v>
      </c>
    </row>
    <row r="9" spans="1:5" x14ac:dyDescent="0.25">
      <c r="A9">
        <v>1180393999</v>
      </c>
      <c r="B9" t="s">
        <v>10</v>
      </c>
      <c r="C9">
        <v>2334455</v>
      </c>
      <c r="D9">
        <v>3134567890</v>
      </c>
      <c r="E9">
        <v>12000000</v>
      </c>
    </row>
    <row r="10" spans="1:5" x14ac:dyDescent="0.25">
      <c r="A10">
        <v>43567890</v>
      </c>
      <c r="B10" t="s">
        <v>11</v>
      </c>
      <c r="C10">
        <v>2345678</v>
      </c>
      <c r="D10">
        <v>3012340987</v>
      </c>
      <c r="E10">
        <v>12000000</v>
      </c>
    </row>
    <row r="11" spans="1:5" x14ac:dyDescent="0.25">
      <c r="A11">
        <v>23098777</v>
      </c>
      <c r="B11" t="s">
        <v>12</v>
      </c>
      <c r="C11">
        <v>2668899</v>
      </c>
      <c r="D11">
        <v>3124568765</v>
      </c>
      <c r="E11">
        <v>12000000</v>
      </c>
    </row>
    <row r="16" spans="1:5" ht="15" customHeight="1" x14ac:dyDescent="0.25">
      <c r="A16" s="59" t="s">
        <v>13</v>
      </c>
      <c r="C16" s="59" t="s">
        <v>14</v>
      </c>
      <c r="D16" s="59" t="s">
        <v>15</v>
      </c>
      <c r="E16" s="59" t="s">
        <v>16</v>
      </c>
    </row>
    <row r="17" spans="1:5" x14ac:dyDescent="0.25">
      <c r="A17" s="59"/>
      <c r="C17" s="59"/>
      <c r="D17" s="59"/>
      <c r="E17" s="59"/>
    </row>
    <row r="18" spans="1:5" x14ac:dyDescent="0.25">
      <c r="A18" s="59"/>
      <c r="C18" s="59"/>
      <c r="D18" s="59"/>
      <c r="E18" s="59"/>
    </row>
    <row r="19" spans="1:5" x14ac:dyDescent="0.25">
      <c r="A19" s="59"/>
      <c r="C19" s="59"/>
      <c r="D19" s="59"/>
      <c r="E19" s="59"/>
    </row>
    <row r="20" spans="1:5" x14ac:dyDescent="0.25">
      <c r="A20" s="59"/>
      <c r="C20" s="59"/>
      <c r="D20" s="59"/>
      <c r="E20" s="59"/>
    </row>
    <row r="21" spans="1:5" x14ac:dyDescent="0.25">
      <c r="A21" s="59"/>
      <c r="C21" s="59"/>
      <c r="D21" s="59"/>
      <c r="E21" s="59"/>
    </row>
    <row r="22" spans="1:5" x14ac:dyDescent="0.25">
      <c r="A22" s="59"/>
      <c r="C22" s="59"/>
      <c r="D22" s="59"/>
      <c r="E22" s="59"/>
    </row>
    <row r="23" spans="1:5" x14ac:dyDescent="0.25">
      <c r="A23" s="59"/>
      <c r="C23" s="59"/>
      <c r="D23" s="59"/>
      <c r="E23" s="59"/>
    </row>
    <row r="24" spans="1:5" x14ac:dyDescent="0.25">
      <c r="A24" s="59"/>
      <c r="C24" s="59"/>
      <c r="D24" s="59"/>
      <c r="E24" s="59"/>
    </row>
  </sheetData>
  <mergeCells count="9">
    <mergeCell ref="A16:A24"/>
    <mergeCell ref="C16:C24"/>
    <mergeCell ref="D16:D24"/>
    <mergeCell ref="E16:E24"/>
    <mergeCell ref="A2:E2"/>
    <mergeCell ref="A4:A5"/>
    <mergeCell ref="B4:B5"/>
    <mergeCell ref="C4:D4"/>
    <mergeCell ref="E4:E5"/>
  </mergeCells>
  <pageMargins left="0.70866141732283472" right="0.70866141732283472" top="0.74803149606299213" bottom="0.74803149606299213" header="0.31496062992125984" footer="0.31496062992125984"/>
  <pageSetup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N26"/>
  <sheetViews>
    <sheetView zoomScaleNormal="100" workbookViewId="0">
      <selection activeCell="J5" sqref="J5"/>
    </sheetView>
  </sheetViews>
  <sheetFormatPr baseColWidth="10" defaultColWidth="11.42578125" defaultRowHeight="12.75" x14ac:dyDescent="0.2"/>
  <cols>
    <col min="1" max="1" width="2.42578125" style="3" customWidth="1"/>
    <col min="2" max="2" width="13.85546875" style="3" customWidth="1"/>
    <col min="3" max="3" width="15.28515625" style="3" customWidth="1"/>
    <col min="4" max="6" width="11.42578125" style="3"/>
    <col min="7" max="7" width="10.42578125" style="3" customWidth="1"/>
    <col min="8" max="9" width="10.85546875" style="3" customWidth="1"/>
    <col min="10" max="10" width="15.7109375" style="3" customWidth="1"/>
    <col min="11" max="11" width="18.28515625" style="3" bestFit="1" customWidth="1"/>
    <col min="12" max="13" width="11.42578125" style="3"/>
    <col min="14" max="14" width="12.85546875" style="3" bestFit="1" customWidth="1"/>
    <col min="15" max="16384" width="11.42578125" style="3"/>
  </cols>
  <sheetData>
    <row r="1" spans="2:14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x14ac:dyDescent="0.2">
      <c r="B2" s="65" t="s">
        <v>17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14" x14ac:dyDescent="0.2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2:14" ht="52.5" customHeight="1" x14ac:dyDescent="0.2"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</row>
    <row r="5" spans="2:14" x14ac:dyDescent="0.2">
      <c r="B5" s="5" t="s">
        <v>30</v>
      </c>
      <c r="C5" s="6">
        <v>550000</v>
      </c>
      <c r="D5" s="7">
        <v>6</v>
      </c>
      <c r="E5" s="7">
        <v>2</v>
      </c>
      <c r="F5" s="7">
        <v>4</v>
      </c>
      <c r="G5" s="7">
        <v>3</v>
      </c>
      <c r="H5" s="8" t="s">
        <v>31</v>
      </c>
      <c r="I5" s="9">
        <v>4</v>
      </c>
      <c r="J5" s="10"/>
      <c r="K5" s="11"/>
      <c r="L5" s="12"/>
      <c r="M5" s="12"/>
    </row>
    <row r="6" spans="2:14" x14ac:dyDescent="0.2">
      <c r="B6" s="5" t="s">
        <v>32</v>
      </c>
      <c r="C6" s="6">
        <v>200000</v>
      </c>
      <c r="D6" s="7">
        <v>10</v>
      </c>
      <c r="E6" s="7">
        <v>4</v>
      </c>
      <c r="F6" s="13"/>
      <c r="G6" s="7">
        <v>5</v>
      </c>
      <c r="H6" s="7">
        <v>9</v>
      </c>
      <c r="I6" s="7">
        <v>8</v>
      </c>
      <c r="J6" s="10"/>
      <c r="K6" s="11"/>
      <c r="L6" s="12"/>
      <c r="M6" s="12"/>
    </row>
    <row r="7" spans="2:14" x14ac:dyDescent="0.2">
      <c r="B7" s="5" t="s">
        <v>33</v>
      </c>
      <c r="C7" s="6">
        <v>2500000</v>
      </c>
      <c r="D7" s="13"/>
      <c r="E7" s="7">
        <v>5</v>
      </c>
      <c r="F7" s="7">
        <v>4</v>
      </c>
      <c r="G7" s="7">
        <v>2</v>
      </c>
      <c r="H7" s="7">
        <v>6</v>
      </c>
      <c r="I7" s="7">
        <v>12</v>
      </c>
      <c r="J7" s="10"/>
      <c r="K7" s="11"/>
      <c r="L7" s="12"/>
      <c r="M7" s="12"/>
    </row>
    <row r="8" spans="2:14" x14ac:dyDescent="0.2">
      <c r="B8" s="5" t="s">
        <v>34</v>
      </c>
      <c r="C8" s="6">
        <v>55000</v>
      </c>
      <c r="D8" s="7">
        <v>4</v>
      </c>
      <c r="E8" s="8"/>
      <c r="F8" s="7">
        <v>7</v>
      </c>
      <c r="G8" s="7">
        <v>8</v>
      </c>
      <c r="H8" s="7">
        <v>5</v>
      </c>
      <c r="I8" s="7">
        <v>9</v>
      </c>
      <c r="J8" s="10"/>
      <c r="K8" s="11"/>
      <c r="L8" s="12"/>
      <c r="M8" s="12"/>
    </row>
    <row r="9" spans="2:14" x14ac:dyDescent="0.2">
      <c r="B9" s="14" t="s">
        <v>35</v>
      </c>
      <c r="C9" s="6">
        <v>950000</v>
      </c>
      <c r="D9" s="7">
        <v>12</v>
      </c>
      <c r="E9" s="7">
        <v>4</v>
      </c>
      <c r="F9" s="7">
        <v>10</v>
      </c>
      <c r="G9" s="7">
        <v>4</v>
      </c>
      <c r="H9" s="7">
        <v>7</v>
      </c>
      <c r="I9" s="7">
        <v>4</v>
      </c>
      <c r="J9" s="10"/>
      <c r="K9" s="11"/>
      <c r="L9" s="12"/>
      <c r="M9" s="12"/>
    </row>
    <row r="10" spans="2:14" x14ac:dyDescent="0.2">
      <c r="B10" s="14" t="s">
        <v>36</v>
      </c>
      <c r="C10" s="6">
        <v>135000</v>
      </c>
      <c r="D10" s="7">
        <v>5</v>
      </c>
      <c r="E10" s="7">
        <v>2</v>
      </c>
      <c r="F10" s="7">
        <v>6</v>
      </c>
      <c r="G10" s="8"/>
      <c r="H10" s="7">
        <v>8</v>
      </c>
      <c r="I10" s="7">
        <v>5</v>
      </c>
      <c r="J10" s="10"/>
      <c r="K10" s="11"/>
      <c r="L10" s="12"/>
      <c r="M10" s="12"/>
      <c r="N10" s="15"/>
    </row>
    <row r="11" spans="2:14" x14ac:dyDescent="0.2">
      <c r="B11" s="16"/>
      <c r="C11" s="16"/>
      <c r="D11" s="17"/>
      <c r="E11" s="17"/>
      <c r="F11" s="17"/>
      <c r="G11" s="17"/>
      <c r="H11" s="17"/>
      <c r="I11" s="17"/>
      <c r="J11" s="69" t="s">
        <v>37</v>
      </c>
      <c r="K11" s="69"/>
      <c r="L11" s="69"/>
      <c r="M11" s="69"/>
    </row>
    <row r="12" spans="2:14" x14ac:dyDescent="0.2">
      <c r="B12" s="70" t="s">
        <v>38</v>
      </c>
      <c r="C12" s="70"/>
      <c r="D12" s="10"/>
      <c r="E12" s="10"/>
      <c r="F12" s="10"/>
      <c r="G12" s="10"/>
      <c r="H12" s="10"/>
      <c r="I12" s="10"/>
      <c r="J12" s="16"/>
      <c r="K12" s="16"/>
      <c r="L12" s="2"/>
    </row>
    <row r="13" spans="2:14" x14ac:dyDescent="0.2">
      <c r="B13" s="18" t="s">
        <v>39</v>
      </c>
      <c r="C13" s="19"/>
      <c r="D13" s="10"/>
      <c r="E13" s="10"/>
      <c r="F13" s="10"/>
      <c r="G13" s="10"/>
      <c r="H13" s="10"/>
      <c r="I13" s="10"/>
      <c r="J13" s="16"/>
      <c r="K13" s="16"/>
      <c r="L13" s="2"/>
    </row>
    <row r="14" spans="2:14" x14ac:dyDescent="0.2">
      <c r="B14" s="18" t="s">
        <v>40</v>
      </c>
      <c r="C14" s="18"/>
      <c r="D14" s="10"/>
      <c r="E14" s="10"/>
      <c r="F14" s="10"/>
      <c r="G14" s="10"/>
      <c r="H14" s="10"/>
      <c r="I14" s="10"/>
      <c r="J14" s="2"/>
      <c r="K14" s="2"/>
      <c r="L14" s="2"/>
    </row>
    <row r="15" spans="2:14" x14ac:dyDescent="0.2">
      <c r="B15" s="18" t="s">
        <v>41</v>
      </c>
      <c r="C15" s="18"/>
      <c r="D15" s="10"/>
      <c r="E15" s="10"/>
      <c r="F15" s="10"/>
      <c r="G15" s="10"/>
      <c r="H15" s="10"/>
      <c r="I15" s="10"/>
      <c r="J15" s="2"/>
      <c r="L15" s="2"/>
    </row>
    <row r="16" spans="2:14" x14ac:dyDescent="0.2">
      <c r="B16" s="20"/>
      <c r="C16" s="20"/>
      <c r="D16" s="71" t="s">
        <v>42</v>
      </c>
      <c r="E16" s="71"/>
      <c r="F16" s="71"/>
      <c r="G16" s="71"/>
      <c r="H16" s="71"/>
      <c r="I16" s="21"/>
      <c r="J16" s="2"/>
      <c r="L16" s="2"/>
    </row>
    <row r="17" spans="2:12" x14ac:dyDescent="0.2">
      <c r="B17" s="17"/>
      <c r="C17" s="17"/>
      <c r="D17" s="2"/>
      <c r="E17" s="2"/>
      <c r="F17" s="2"/>
      <c r="H17" s="2"/>
      <c r="I17" s="2"/>
      <c r="K17" s="2"/>
      <c r="L17" s="2"/>
    </row>
    <row r="18" spans="2:12" x14ac:dyDescent="0.2">
      <c r="B18" s="22" t="s">
        <v>43</v>
      </c>
      <c r="C18" s="23"/>
      <c r="D18" s="23"/>
      <c r="E18" s="16"/>
      <c r="F18" s="2"/>
      <c r="G18" s="2"/>
      <c r="H18" s="2"/>
      <c r="I18" s="2"/>
      <c r="J18" s="2"/>
      <c r="K18" s="2"/>
      <c r="L18" s="2"/>
    </row>
    <row r="19" spans="2:12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">
      <c r="B20" s="3" t="s">
        <v>44</v>
      </c>
    </row>
    <row r="21" spans="2:12" x14ac:dyDescent="0.2">
      <c r="B21" s="3" t="s">
        <v>45</v>
      </c>
    </row>
    <row r="22" spans="2:12" x14ac:dyDescent="0.2">
      <c r="B22" s="3" t="s">
        <v>46</v>
      </c>
    </row>
    <row r="23" spans="2:12" x14ac:dyDescent="0.2">
      <c r="B23" s="3" t="s">
        <v>47</v>
      </c>
    </row>
    <row r="24" spans="2:12" x14ac:dyDescent="0.2">
      <c r="B24" s="3" t="s">
        <v>48</v>
      </c>
    </row>
    <row r="26" spans="2:12" x14ac:dyDescent="0.2">
      <c r="B26" s="24" t="s">
        <v>49</v>
      </c>
      <c r="C26" s="24"/>
      <c r="D26" s="24"/>
      <c r="E26" s="24"/>
      <c r="F26" s="24"/>
      <c r="G26" s="24"/>
      <c r="H26" s="24"/>
      <c r="I26" s="24"/>
      <c r="J26" s="24"/>
    </row>
  </sheetData>
  <mergeCells count="4">
    <mergeCell ref="B2:M3"/>
    <mergeCell ref="J11:M11"/>
    <mergeCell ref="B12:C12"/>
    <mergeCell ref="D16:H16"/>
  </mergeCells>
  <pageMargins left="0.15748031496062992" right="0.19685039370078741" top="0.98425196850393704" bottom="0.35433070866141736" header="0.19685039370078741" footer="0"/>
  <pageSetup scale="88" fitToHeight="0" orientation="portrait" verticalDpi="1200" r:id="rId1"/>
  <headerFooter alignWithMargins="0">
    <oddHeader xml:space="preserve">&amp;C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00"/>
  <sheetViews>
    <sheetView tabSelected="1" zoomScale="80" zoomScaleNormal="80" workbookViewId="0">
      <selection activeCell="P9" sqref="P9"/>
    </sheetView>
  </sheetViews>
  <sheetFormatPr baseColWidth="10" defaultColWidth="11.42578125" defaultRowHeight="12.75" x14ac:dyDescent="0.2"/>
  <cols>
    <col min="1" max="1" width="15.7109375" style="50" customWidth="1"/>
    <col min="2" max="4" width="18.7109375" style="50" customWidth="1"/>
    <col min="5" max="5" width="20.85546875" style="50" customWidth="1"/>
    <col min="6" max="6" width="12.5703125" style="50" customWidth="1"/>
    <col min="7" max="7" width="16.7109375" style="50" customWidth="1"/>
    <col min="8" max="8" width="17" style="50" customWidth="1"/>
    <col min="9" max="9" width="12.42578125" style="50" customWidth="1"/>
    <col min="10" max="10" width="16.85546875" style="50" customWidth="1"/>
    <col min="11" max="12" width="16" style="50" customWidth="1"/>
    <col min="13" max="13" width="14.5703125" style="50" customWidth="1"/>
    <col min="14" max="15" width="15.7109375" style="50" customWidth="1"/>
    <col min="16" max="16384" width="11.42578125" style="50"/>
  </cols>
  <sheetData>
    <row r="1" spans="1:18" s="43" customFormat="1" ht="37.5" customHeight="1" x14ac:dyDescent="0.2">
      <c r="A1" s="40" t="s">
        <v>76</v>
      </c>
      <c r="B1" s="40" t="s">
        <v>77</v>
      </c>
      <c r="C1" s="73" t="s">
        <v>150</v>
      </c>
      <c r="D1" s="73" t="s">
        <v>151</v>
      </c>
      <c r="E1" s="40" t="s">
        <v>78</v>
      </c>
      <c r="F1" s="40" t="s">
        <v>79</v>
      </c>
      <c r="G1" s="40" t="s">
        <v>80</v>
      </c>
      <c r="H1" s="40" t="s">
        <v>81</v>
      </c>
      <c r="I1" s="40" t="s">
        <v>82</v>
      </c>
      <c r="J1" s="41" t="s">
        <v>83</v>
      </c>
      <c r="K1" s="40" t="s">
        <v>84</v>
      </c>
      <c r="L1" s="40" t="s">
        <v>65</v>
      </c>
      <c r="M1" s="40" t="s">
        <v>67</v>
      </c>
      <c r="N1" s="40" t="s">
        <v>85</v>
      </c>
      <c r="O1" s="42"/>
      <c r="P1" s="42"/>
      <c r="Q1" s="40" t="s">
        <v>141</v>
      </c>
      <c r="R1" s="42"/>
    </row>
    <row r="2" spans="1:18" ht="15" x14ac:dyDescent="0.25">
      <c r="A2" s="44" t="s">
        <v>86</v>
      </c>
      <c r="B2" s="44" t="s">
        <v>87</v>
      </c>
      <c r="C2" s="44"/>
      <c r="D2" s="44"/>
      <c r="E2" s="44" t="s">
        <v>88</v>
      </c>
      <c r="F2" s="44" t="s">
        <v>89</v>
      </c>
      <c r="G2" s="44">
        <v>20</v>
      </c>
      <c r="H2" s="44" t="s">
        <v>90</v>
      </c>
      <c r="I2" s="44">
        <v>4</v>
      </c>
      <c r="J2" s="45">
        <v>40227</v>
      </c>
      <c r="K2" s="46">
        <v>365000</v>
      </c>
      <c r="L2" s="47">
        <f t="shared" ref="L2:L50" si="0">K2*6%</f>
        <v>21900</v>
      </c>
      <c r="M2" s="48">
        <f t="shared" ref="M2:M50" si="1">K2*16%</f>
        <v>58400</v>
      </c>
      <c r="N2" s="46">
        <f t="shared" ref="N2:N50" si="2">K2-L2+M2</f>
        <v>401500</v>
      </c>
      <c r="O2" s="72"/>
      <c r="P2" s="49"/>
      <c r="Q2" s="49"/>
      <c r="R2" s="49"/>
    </row>
    <row r="3" spans="1:18" ht="15" x14ac:dyDescent="0.25">
      <c r="A3" s="44" t="s">
        <v>91</v>
      </c>
      <c r="B3" s="44" t="s">
        <v>92</v>
      </c>
      <c r="C3" s="44"/>
      <c r="D3" s="44"/>
      <c r="E3" s="44" t="s">
        <v>88</v>
      </c>
      <c r="F3" s="44" t="s">
        <v>89</v>
      </c>
      <c r="G3" s="44">
        <v>22</v>
      </c>
      <c r="H3" s="44" t="s">
        <v>93</v>
      </c>
      <c r="I3" s="44">
        <v>3</v>
      </c>
      <c r="J3" s="45">
        <v>39828</v>
      </c>
      <c r="K3" s="46">
        <v>550000</v>
      </c>
      <c r="L3" s="47">
        <f t="shared" si="0"/>
        <v>33000</v>
      </c>
      <c r="M3" s="48">
        <f t="shared" si="1"/>
        <v>88000</v>
      </c>
      <c r="N3" s="46">
        <f t="shared" si="2"/>
        <v>605000</v>
      </c>
      <c r="O3" s="72"/>
      <c r="P3" s="49"/>
      <c r="Q3" s="49" t="s">
        <v>139</v>
      </c>
      <c r="R3" s="49"/>
    </row>
    <row r="4" spans="1:18" ht="15" x14ac:dyDescent="0.25">
      <c r="A4" s="44" t="s">
        <v>94</v>
      </c>
      <c r="B4" s="44" t="s">
        <v>95</v>
      </c>
      <c r="C4" s="44"/>
      <c r="D4" s="44"/>
      <c r="E4" s="44" t="s">
        <v>88</v>
      </c>
      <c r="F4" s="44" t="s">
        <v>89</v>
      </c>
      <c r="G4" s="44">
        <v>22</v>
      </c>
      <c r="H4" s="44" t="s">
        <v>90</v>
      </c>
      <c r="I4" s="44">
        <v>2</v>
      </c>
      <c r="J4" s="45">
        <v>39888</v>
      </c>
      <c r="K4" s="46">
        <v>550000</v>
      </c>
      <c r="L4" s="47">
        <f t="shared" si="0"/>
        <v>33000</v>
      </c>
      <c r="M4" s="48">
        <f t="shared" si="1"/>
        <v>88000</v>
      </c>
      <c r="N4" s="46">
        <f t="shared" si="2"/>
        <v>605000</v>
      </c>
      <c r="O4" s="72"/>
      <c r="P4" s="49"/>
      <c r="Q4" s="49" t="s">
        <v>140</v>
      </c>
      <c r="R4" s="49"/>
    </row>
    <row r="5" spans="1:18" ht="15" x14ac:dyDescent="0.25">
      <c r="A5" s="44" t="s">
        <v>96</v>
      </c>
      <c r="B5" s="44" t="s">
        <v>92</v>
      </c>
      <c r="C5" s="44"/>
      <c r="D5" s="44"/>
      <c r="E5" s="44" t="s">
        <v>88</v>
      </c>
      <c r="F5" s="44" t="s">
        <v>89</v>
      </c>
      <c r="G5" s="44">
        <v>22</v>
      </c>
      <c r="H5" s="44" t="s">
        <v>97</v>
      </c>
      <c r="I5" s="44">
        <v>3</v>
      </c>
      <c r="J5" s="45">
        <v>40400</v>
      </c>
      <c r="K5" s="46">
        <v>1500000</v>
      </c>
      <c r="L5" s="47">
        <f t="shared" si="0"/>
        <v>90000</v>
      </c>
      <c r="M5" s="48">
        <f t="shared" si="1"/>
        <v>240000</v>
      </c>
      <c r="N5" s="46">
        <f t="shared" si="2"/>
        <v>1650000</v>
      </c>
      <c r="O5" s="72"/>
      <c r="P5" s="49"/>
      <c r="Q5" s="49" t="s">
        <v>142</v>
      </c>
      <c r="R5" s="49"/>
    </row>
    <row r="6" spans="1:18" ht="15" x14ac:dyDescent="0.25">
      <c r="A6" s="44" t="s">
        <v>94</v>
      </c>
      <c r="B6" s="44" t="s">
        <v>98</v>
      </c>
      <c r="C6" s="44"/>
      <c r="D6" s="44"/>
      <c r="E6" s="44" t="s">
        <v>88</v>
      </c>
      <c r="F6" s="44" t="s">
        <v>89</v>
      </c>
      <c r="G6" s="44">
        <v>55</v>
      </c>
      <c r="H6" s="44" t="s">
        <v>93</v>
      </c>
      <c r="I6" s="44">
        <v>4</v>
      </c>
      <c r="J6" s="45">
        <v>40193</v>
      </c>
      <c r="K6" s="46">
        <v>2500000</v>
      </c>
      <c r="L6" s="47">
        <f t="shared" si="0"/>
        <v>150000</v>
      </c>
      <c r="M6" s="48">
        <f t="shared" si="1"/>
        <v>400000</v>
      </c>
      <c r="N6" s="46">
        <f t="shared" si="2"/>
        <v>2750000</v>
      </c>
      <c r="O6" s="72"/>
      <c r="P6" s="49"/>
      <c r="Q6" s="49" t="s">
        <v>143</v>
      </c>
      <c r="R6" s="49"/>
    </row>
    <row r="7" spans="1:18" ht="15" x14ac:dyDescent="0.25">
      <c r="A7" s="44" t="s">
        <v>94</v>
      </c>
      <c r="B7" s="44" t="s">
        <v>99</v>
      </c>
      <c r="C7" s="44"/>
      <c r="D7" s="44"/>
      <c r="E7" s="44" t="s">
        <v>100</v>
      </c>
      <c r="F7" s="44" t="s">
        <v>89</v>
      </c>
      <c r="G7" s="44">
        <v>40</v>
      </c>
      <c r="H7" s="44" t="s">
        <v>93</v>
      </c>
      <c r="I7" s="44">
        <v>5</v>
      </c>
      <c r="J7" s="45">
        <v>40193</v>
      </c>
      <c r="K7" s="46">
        <v>875000</v>
      </c>
      <c r="L7" s="47">
        <f t="shared" si="0"/>
        <v>52500</v>
      </c>
      <c r="M7" s="48">
        <f t="shared" si="1"/>
        <v>140000</v>
      </c>
      <c r="N7" s="46">
        <f t="shared" si="2"/>
        <v>962500</v>
      </c>
      <c r="O7" s="72"/>
      <c r="P7" s="49"/>
      <c r="Q7" s="49"/>
      <c r="R7" s="49"/>
    </row>
    <row r="8" spans="1:18" ht="15" x14ac:dyDescent="0.25">
      <c r="A8" s="44" t="s">
        <v>101</v>
      </c>
      <c r="B8" s="44" t="s">
        <v>95</v>
      </c>
      <c r="C8" s="44"/>
      <c r="D8" s="44"/>
      <c r="E8" s="44" t="s">
        <v>100</v>
      </c>
      <c r="F8" s="44" t="s">
        <v>89</v>
      </c>
      <c r="G8" s="44">
        <v>22</v>
      </c>
      <c r="H8" s="44" t="s">
        <v>93</v>
      </c>
      <c r="I8" s="44">
        <v>2</v>
      </c>
      <c r="J8" s="45">
        <v>40107</v>
      </c>
      <c r="K8" s="46">
        <v>1000000</v>
      </c>
      <c r="L8" s="47">
        <f t="shared" si="0"/>
        <v>60000</v>
      </c>
      <c r="M8" s="48">
        <f t="shared" si="1"/>
        <v>160000</v>
      </c>
      <c r="N8" s="46">
        <f t="shared" si="2"/>
        <v>1100000</v>
      </c>
      <c r="O8" s="72"/>
      <c r="P8" s="49"/>
      <c r="Q8" s="49"/>
      <c r="R8" s="49"/>
    </row>
    <row r="9" spans="1:18" ht="15" x14ac:dyDescent="0.25">
      <c r="A9" s="44" t="s">
        <v>96</v>
      </c>
      <c r="B9" s="44" t="s">
        <v>102</v>
      </c>
      <c r="C9" s="44"/>
      <c r="D9" s="44"/>
      <c r="E9" s="44" t="s">
        <v>100</v>
      </c>
      <c r="F9" s="44" t="s">
        <v>89</v>
      </c>
      <c r="G9" s="44">
        <v>28</v>
      </c>
      <c r="H9" s="44" t="s">
        <v>103</v>
      </c>
      <c r="I9" s="44">
        <v>4</v>
      </c>
      <c r="J9" s="45">
        <v>39922</v>
      </c>
      <c r="K9" s="46">
        <v>1800000</v>
      </c>
      <c r="L9" s="47">
        <f t="shared" si="0"/>
        <v>108000</v>
      </c>
      <c r="M9" s="48">
        <f t="shared" si="1"/>
        <v>288000</v>
      </c>
      <c r="N9" s="46">
        <f t="shared" si="2"/>
        <v>1980000</v>
      </c>
      <c r="O9" s="72"/>
      <c r="P9" s="49"/>
      <c r="Q9" s="49"/>
      <c r="R9" s="49"/>
    </row>
    <row r="10" spans="1:18" ht="15" x14ac:dyDescent="0.25">
      <c r="A10" s="44" t="s">
        <v>104</v>
      </c>
      <c r="B10" s="44" t="s">
        <v>99</v>
      </c>
      <c r="C10" s="44"/>
      <c r="D10" s="44"/>
      <c r="E10" s="44" t="s">
        <v>100</v>
      </c>
      <c r="F10" s="44" t="s">
        <v>89</v>
      </c>
      <c r="G10" s="44">
        <v>28</v>
      </c>
      <c r="H10" s="44" t="s">
        <v>90</v>
      </c>
      <c r="I10" s="44">
        <v>5</v>
      </c>
      <c r="J10" s="45">
        <v>40221</v>
      </c>
      <c r="K10" s="46">
        <v>3000000</v>
      </c>
      <c r="L10" s="47">
        <f t="shared" si="0"/>
        <v>180000</v>
      </c>
      <c r="M10" s="48">
        <f t="shared" si="1"/>
        <v>480000</v>
      </c>
      <c r="N10" s="46">
        <f t="shared" si="2"/>
        <v>3300000</v>
      </c>
      <c r="O10" s="72"/>
      <c r="P10" s="49"/>
      <c r="Q10" s="49"/>
      <c r="R10" s="49"/>
    </row>
    <row r="11" spans="1:18" ht="15" x14ac:dyDescent="0.25">
      <c r="A11" s="44" t="s">
        <v>94</v>
      </c>
      <c r="B11" s="44" t="s">
        <v>105</v>
      </c>
      <c r="C11" s="44"/>
      <c r="D11" s="44"/>
      <c r="E11" s="44" t="s">
        <v>106</v>
      </c>
      <c r="F11" s="44" t="s">
        <v>89</v>
      </c>
      <c r="G11" s="44">
        <v>21</v>
      </c>
      <c r="H11" s="44" t="s">
        <v>90</v>
      </c>
      <c r="I11" s="44">
        <v>3</v>
      </c>
      <c r="J11" s="45">
        <v>39888</v>
      </c>
      <c r="K11" s="46">
        <v>750000</v>
      </c>
      <c r="L11" s="47">
        <f t="shared" si="0"/>
        <v>45000</v>
      </c>
      <c r="M11" s="48">
        <f t="shared" si="1"/>
        <v>120000</v>
      </c>
      <c r="N11" s="46">
        <f t="shared" si="2"/>
        <v>825000</v>
      </c>
      <c r="O11" s="72"/>
      <c r="P11" s="49"/>
      <c r="Q11" s="49"/>
      <c r="R11" s="49"/>
    </row>
    <row r="12" spans="1:18" ht="15" x14ac:dyDescent="0.25">
      <c r="A12" s="44" t="s">
        <v>107</v>
      </c>
      <c r="B12" s="44" t="s">
        <v>95</v>
      </c>
      <c r="C12" s="44"/>
      <c r="D12" s="44"/>
      <c r="E12" s="44" t="s">
        <v>106</v>
      </c>
      <c r="F12" s="44" t="s">
        <v>89</v>
      </c>
      <c r="G12" s="44">
        <v>31</v>
      </c>
      <c r="H12" s="44" t="s">
        <v>93</v>
      </c>
      <c r="I12" s="44">
        <v>4</v>
      </c>
      <c r="J12" s="45">
        <v>40208</v>
      </c>
      <c r="K12" s="46">
        <v>2500000</v>
      </c>
      <c r="L12" s="47">
        <f t="shared" si="0"/>
        <v>150000</v>
      </c>
      <c r="M12" s="48">
        <f t="shared" si="1"/>
        <v>400000</v>
      </c>
      <c r="N12" s="46">
        <f t="shared" si="2"/>
        <v>2750000</v>
      </c>
      <c r="O12" s="72"/>
      <c r="P12" s="49"/>
      <c r="Q12" s="49"/>
      <c r="R12" s="49"/>
    </row>
    <row r="13" spans="1:18" ht="15" x14ac:dyDescent="0.25">
      <c r="A13" s="44" t="s">
        <v>108</v>
      </c>
      <c r="B13" s="44" t="s">
        <v>109</v>
      </c>
      <c r="C13" s="44"/>
      <c r="D13" s="44"/>
      <c r="E13" s="44" t="s">
        <v>110</v>
      </c>
      <c r="F13" s="44" t="s">
        <v>89</v>
      </c>
      <c r="G13" s="44">
        <v>33</v>
      </c>
      <c r="H13" s="44" t="s">
        <v>93</v>
      </c>
      <c r="I13" s="44">
        <v>2</v>
      </c>
      <c r="J13" s="45">
        <v>39888</v>
      </c>
      <c r="K13" s="46">
        <v>700000</v>
      </c>
      <c r="L13" s="47">
        <f t="shared" si="0"/>
        <v>42000</v>
      </c>
      <c r="M13" s="48">
        <f t="shared" si="1"/>
        <v>112000</v>
      </c>
      <c r="N13" s="46">
        <f t="shared" si="2"/>
        <v>770000</v>
      </c>
      <c r="O13" s="72"/>
      <c r="P13" s="49"/>
      <c r="Q13" s="49"/>
      <c r="R13" s="49"/>
    </row>
    <row r="14" spans="1:18" ht="15" x14ac:dyDescent="0.25">
      <c r="A14" s="44" t="s">
        <v>111</v>
      </c>
      <c r="B14" s="44" t="s">
        <v>112</v>
      </c>
      <c r="C14" s="44"/>
      <c r="D14" s="44"/>
      <c r="E14" s="44" t="s">
        <v>110</v>
      </c>
      <c r="F14" s="44" t="s">
        <v>89</v>
      </c>
      <c r="G14" s="44">
        <v>18</v>
      </c>
      <c r="H14" s="44" t="s">
        <v>90</v>
      </c>
      <c r="I14" s="44">
        <v>5</v>
      </c>
      <c r="J14" s="45">
        <v>39834</v>
      </c>
      <c r="K14" s="46">
        <v>750000</v>
      </c>
      <c r="L14" s="47">
        <f t="shared" si="0"/>
        <v>45000</v>
      </c>
      <c r="M14" s="48">
        <f t="shared" si="1"/>
        <v>120000</v>
      </c>
      <c r="N14" s="46">
        <f t="shared" si="2"/>
        <v>825000</v>
      </c>
      <c r="O14" s="72"/>
      <c r="P14" s="49"/>
      <c r="Q14" s="49"/>
      <c r="R14" s="49"/>
    </row>
    <row r="15" spans="1:18" ht="15" x14ac:dyDescent="0.25">
      <c r="A15" s="44" t="s">
        <v>113</v>
      </c>
      <c r="B15" s="44" t="s">
        <v>99</v>
      </c>
      <c r="C15" s="44"/>
      <c r="D15" s="44"/>
      <c r="E15" s="44" t="s">
        <v>66</v>
      </c>
      <c r="F15" s="44" t="s">
        <v>89</v>
      </c>
      <c r="G15" s="44">
        <v>33</v>
      </c>
      <c r="H15" s="44" t="s">
        <v>93</v>
      </c>
      <c r="I15" s="44">
        <v>1</v>
      </c>
      <c r="J15" s="45">
        <v>39828</v>
      </c>
      <c r="K15" s="46">
        <v>350000</v>
      </c>
      <c r="L15" s="47">
        <f t="shared" si="0"/>
        <v>21000</v>
      </c>
      <c r="M15" s="48">
        <f t="shared" si="1"/>
        <v>56000</v>
      </c>
      <c r="N15" s="46">
        <f t="shared" si="2"/>
        <v>385000</v>
      </c>
      <c r="O15" s="72"/>
      <c r="P15" s="49"/>
      <c r="Q15" s="49"/>
      <c r="R15" s="49"/>
    </row>
    <row r="16" spans="1:18" ht="15" x14ac:dyDescent="0.25">
      <c r="A16" s="44" t="s">
        <v>114</v>
      </c>
      <c r="B16" s="44" t="s">
        <v>109</v>
      </c>
      <c r="C16" s="44"/>
      <c r="D16" s="44"/>
      <c r="E16" s="44" t="s">
        <v>66</v>
      </c>
      <c r="F16" s="44" t="s">
        <v>89</v>
      </c>
      <c r="G16" s="44">
        <v>20</v>
      </c>
      <c r="H16" s="44" t="s">
        <v>90</v>
      </c>
      <c r="I16" s="44">
        <v>4</v>
      </c>
      <c r="J16" s="45">
        <v>39888</v>
      </c>
      <c r="K16" s="46">
        <v>450000</v>
      </c>
      <c r="L16" s="47">
        <f t="shared" si="0"/>
        <v>27000</v>
      </c>
      <c r="M16" s="48">
        <f t="shared" si="1"/>
        <v>72000</v>
      </c>
      <c r="N16" s="46">
        <f t="shared" si="2"/>
        <v>495000</v>
      </c>
      <c r="O16" s="72"/>
      <c r="P16" s="49"/>
      <c r="Q16" s="49"/>
      <c r="R16" s="49"/>
    </row>
    <row r="17" spans="1:18" ht="15" x14ac:dyDescent="0.25">
      <c r="A17" s="44" t="s">
        <v>115</v>
      </c>
      <c r="B17" s="44" t="s">
        <v>116</v>
      </c>
      <c r="C17" s="44"/>
      <c r="D17" s="44"/>
      <c r="E17" s="44" t="s">
        <v>66</v>
      </c>
      <c r="F17" s="44" t="s">
        <v>89</v>
      </c>
      <c r="G17" s="44">
        <v>55</v>
      </c>
      <c r="H17" s="44" t="s">
        <v>93</v>
      </c>
      <c r="I17" s="44">
        <v>1</v>
      </c>
      <c r="J17" s="45">
        <v>40035</v>
      </c>
      <c r="K17" s="46">
        <v>1000000</v>
      </c>
      <c r="L17" s="47">
        <f t="shared" si="0"/>
        <v>60000</v>
      </c>
      <c r="M17" s="48">
        <f t="shared" si="1"/>
        <v>160000</v>
      </c>
      <c r="N17" s="46">
        <f t="shared" si="2"/>
        <v>1100000</v>
      </c>
      <c r="O17" s="72"/>
      <c r="P17" s="49"/>
      <c r="Q17" s="49"/>
      <c r="R17" s="49"/>
    </row>
    <row r="18" spans="1:18" ht="15" x14ac:dyDescent="0.25">
      <c r="A18" s="44" t="s">
        <v>114</v>
      </c>
      <c r="B18" s="44" t="s">
        <v>117</v>
      </c>
      <c r="C18" s="44"/>
      <c r="D18" s="44"/>
      <c r="E18" s="44" t="s">
        <v>66</v>
      </c>
      <c r="F18" s="44" t="s">
        <v>89</v>
      </c>
      <c r="G18" s="44">
        <v>33</v>
      </c>
      <c r="H18" s="44" t="s">
        <v>97</v>
      </c>
      <c r="I18" s="44">
        <v>5</v>
      </c>
      <c r="J18" s="45">
        <v>40193</v>
      </c>
      <c r="K18" s="46">
        <v>3000000</v>
      </c>
      <c r="L18" s="47">
        <f t="shared" si="0"/>
        <v>180000</v>
      </c>
      <c r="M18" s="48">
        <f t="shared" si="1"/>
        <v>480000</v>
      </c>
      <c r="N18" s="46">
        <f t="shared" si="2"/>
        <v>3300000</v>
      </c>
      <c r="O18" s="72"/>
      <c r="P18" s="49"/>
      <c r="Q18" s="49"/>
      <c r="R18" s="49"/>
    </row>
    <row r="19" spans="1:18" ht="15" x14ac:dyDescent="0.25">
      <c r="A19" s="44" t="s">
        <v>107</v>
      </c>
      <c r="B19" s="44" t="s">
        <v>98</v>
      </c>
      <c r="C19" s="44"/>
      <c r="D19" s="44"/>
      <c r="E19" s="44" t="s">
        <v>66</v>
      </c>
      <c r="F19" s="44" t="s">
        <v>89</v>
      </c>
      <c r="G19" s="44">
        <v>19</v>
      </c>
      <c r="H19" s="44" t="s">
        <v>90</v>
      </c>
      <c r="I19" s="44">
        <v>4</v>
      </c>
      <c r="J19" s="45">
        <v>40384</v>
      </c>
      <c r="K19" s="46">
        <v>3652000</v>
      </c>
      <c r="L19" s="47">
        <f t="shared" si="0"/>
        <v>219120</v>
      </c>
      <c r="M19" s="48">
        <f t="shared" si="1"/>
        <v>584320</v>
      </c>
      <c r="N19" s="46">
        <f t="shared" si="2"/>
        <v>4017200</v>
      </c>
      <c r="O19" s="72"/>
      <c r="P19" s="49"/>
      <c r="Q19" s="49"/>
      <c r="R19" s="49"/>
    </row>
    <row r="20" spans="1:18" ht="15" x14ac:dyDescent="0.25">
      <c r="A20" s="44" t="s">
        <v>96</v>
      </c>
      <c r="B20" s="44" t="s">
        <v>95</v>
      </c>
      <c r="C20" s="44"/>
      <c r="D20" s="44"/>
      <c r="E20" s="44" t="s">
        <v>118</v>
      </c>
      <c r="F20" s="44" t="s">
        <v>89</v>
      </c>
      <c r="G20" s="44">
        <v>25</v>
      </c>
      <c r="H20" s="44" t="s">
        <v>97</v>
      </c>
      <c r="I20" s="44">
        <v>3</v>
      </c>
      <c r="J20" s="45">
        <v>40227</v>
      </c>
      <c r="K20" s="46">
        <v>2500000</v>
      </c>
      <c r="L20" s="47">
        <f t="shared" si="0"/>
        <v>150000</v>
      </c>
      <c r="M20" s="48">
        <f t="shared" si="1"/>
        <v>400000</v>
      </c>
      <c r="N20" s="46">
        <f t="shared" si="2"/>
        <v>2750000</v>
      </c>
      <c r="O20" s="72"/>
      <c r="P20" s="49"/>
      <c r="Q20" s="49"/>
      <c r="R20" s="49"/>
    </row>
    <row r="21" spans="1:18" ht="15" x14ac:dyDescent="0.25">
      <c r="A21" s="44" t="s">
        <v>86</v>
      </c>
      <c r="B21" s="44" t="s">
        <v>119</v>
      </c>
      <c r="C21" s="44"/>
      <c r="D21" s="44"/>
      <c r="E21" s="44" t="s">
        <v>118</v>
      </c>
      <c r="F21" s="44" t="s">
        <v>89</v>
      </c>
      <c r="G21" s="44">
        <v>46</v>
      </c>
      <c r="H21" s="44" t="s">
        <v>90</v>
      </c>
      <c r="I21" s="44">
        <v>4</v>
      </c>
      <c r="J21" s="45">
        <v>40221</v>
      </c>
      <c r="K21" s="46">
        <v>1500000</v>
      </c>
      <c r="L21" s="47">
        <f t="shared" si="0"/>
        <v>90000</v>
      </c>
      <c r="M21" s="48">
        <f t="shared" si="1"/>
        <v>240000</v>
      </c>
      <c r="N21" s="46">
        <f t="shared" si="2"/>
        <v>1650000</v>
      </c>
      <c r="O21" s="72"/>
      <c r="P21" s="49"/>
      <c r="Q21" s="49"/>
      <c r="R21" s="49"/>
    </row>
    <row r="22" spans="1:18" ht="15" x14ac:dyDescent="0.25">
      <c r="A22" s="44" t="s">
        <v>107</v>
      </c>
      <c r="B22" s="44" t="s">
        <v>117</v>
      </c>
      <c r="C22" s="44"/>
      <c r="D22" s="44"/>
      <c r="E22" s="44" t="s">
        <v>118</v>
      </c>
      <c r="F22" s="44" t="s">
        <v>89</v>
      </c>
      <c r="G22" s="44">
        <v>25</v>
      </c>
      <c r="H22" s="44" t="s">
        <v>97</v>
      </c>
      <c r="I22" s="44">
        <v>4</v>
      </c>
      <c r="J22" s="45">
        <v>40077</v>
      </c>
      <c r="K22" s="46">
        <v>3650000</v>
      </c>
      <c r="L22" s="47">
        <f t="shared" si="0"/>
        <v>219000</v>
      </c>
      <c r="M22" s="48">
        <f t="shared" si="1"/>
        <v>584000</v>
      </c>
      <c r="N22" s="46">
        <f t="shared" si="2"/>
        <v>4015000</v>
      </c>
      <c r="O22" s="72"/>
      <c r="P22" s="49"/>
      <c r="Q22" s="49"/>
      <c r="R22" s="49"/>
    </row>
    <row r="23" spans="1:18" ht="15" x14ac:dyDescent="0.25">
      <c r="A23" s="44" t="s">
        <v>120</v>
      </c>
      <c r="B23" s="44" t="s">
        <v>121</v>
      </c>
      <c r="C23" s="44"/>
      <c r="D23" s="44"/>
      <c r="E23" s="44" t="s">
        <v>118</v>
      </c>
      <c r="F23" s="44" t="s">
        <v>89</v>
      </c>
      <c r="G23" s="44">
        <v>16</v>
      </c>
      <c r="H23" s="44" t="s">
        <v>90</v>
      </c>
      <c r="I23" s="44">
        <v>3</v>
      </c>
      <c r="J23" s="45">
        <v>40278</v>
      </c>
      <c r="K23" s="46">
        <v>4512000</v>
      </c>
      <c r="L23" s="47">
        <f t="shared" si="0"/>
        <v>270720</v>
      </c>
      <c r="M23" s="48">
        <f t="shared" si="1"/>
        <v>721920</v>
      </c>
      <c r="N23" s="46">
        <f t="shared" si="2"/>
        <v>4963200</v>
      </c>
      <c r="O23" s="72"/>
      <c r="P23" s="49"/>
      <c r="Q23" s="49"/>
      <c r="R23" s="49"/>
    </row>
    <row r="24" spans="1:18" ht="15" x14ac:dyDescent="0.25">
      <c r="A24" s="44" t="s">
        <v>122</v>
      </c>
      <c r="B24" s="44" t="s">
        <v>119</v>
      </c>
      <c r="C24" s="44"/>
      <c r="D24" s="44"/>
      <c r="E24" s="44" t="s">
        <v>88</v>
      </c>
      <c r="F24" s="44" t="s">
        <v>123</v>
      </c>
      <c r="G24" s="44">
        <v>20</v>
      </c>
      <c r="H24" s="44" t="s">
        <v>124</v>
      </c>
      <c r="I24" s="44">
        <v>3</v>
      </c>
      <c r="J24" s="45">
        <v>40384</v>
      </c>
      <c r="K24" s="46">
        <v>350000</v>
      </c>
      <c r="L24" s="47">
        <f t="shared" si="0"/>
        <v>21000</v>
      </c>
      <c r="M24" s="48">
        <f t="shared" si="1"/>
        <v>56000</v>
      </c>
      <c r="N24" s="46">
        <f t="shared" si="2"/>
        <v>385000</v>
      </c>
      <c r="O24" s="72"/>
      <c r="P24" s="49"/>
      <c r="Q24" s="49"/>
      <c r="R24" s="49"/>
    </row>
    <row r="25" spans="1:18" ht="15" x14ac:dyDescent="0.25">
      <c r="A25" s="44" t="s">
        <v>125</v>
      </c>
      <c r="B25" s="44" t="s">
        <v>109</v>
      </c>
      <c r="C25" s="44"/>
      <c r="D25" s="44"/>
      <c r="E25" s="44" t="s">
        <v>88</v>
      </c>
      <c r="F25" s="44" t="s">
        <v>123</v>
      </c>
      <c r="G25" s="44">
        <v>22</v>
      </c>
      <c r="H25" s="44" t="s">
        <v>124</v>
      </c>
      <c r="I25" s="44">
        <v>2</v>
      </c>
      <c r="J25" s="45">
        <v>39834</v>
      </c>
      <c r="K25" s="46">
        <v>850000</v>
      </c>
      <c r="L25" s="47">
        <f t="shared" si="0"/>
        <v>51000</v>
      </c>
      <c r="M25" s="48">
        <f t="shared" si="1"/>
        <v>136000</v>
      </c>
      <c r="N25" s="46">
        <f t="shared" si="2"/>
        <v>935000</v>
      </c>
      <c r="O25" s="72"/>
      <c r="P25" s="49"/>
      <c r="Q25" s="49"/>
      <c r="R25" s="49"/>
    </row>
    <row r="26" spans="1:18" ht="15" x14ac:dyDescent="0.25">
      <c r="A26" s="44" t="s">
        <v>126</v>
      </c>
      <c r="B26" s="44" t="s">
        <v>116</v>
      </c>
      <c r="C26" s="44"/>
      <c r="D26" s="44"/>
      <c r="E26" s="44" t="s">
        <v>100</v>
      </c>
      <c r="F26" s="44" t="s">
        <v>123</v>
      </c>
      <c r="G26" s="44">
        <v>17</v>
      </c>
      <c r="H26" s="44" t="s">
        <v>124</v>
      </c>
      <c r="I26" s="44">
        <v>2</v>
      </c>
      <c r="J26" s="45">
        <v>39838</v>
      </c>
      <c r="K26" s="46">
        <v>364100</v>
      </c>
      <c r="L26" s="47">
        <f t="shared" si="0"/>
        <v>21846</v>
      </c>
      <c r="M26" s="48">
        <f t="shared" si="1"/>
        <v>58256</v>
      </c>
      <c r="N26" s="46">
        <f t="shared" si="2"/>
        <v>400510</v>
      </c>
      <c r="O26" s="72"/>
      <c r="P26" s="49"/>
      <c r="Q26" s="49"/>
      <c r="R26" s="49"/>
    </row>
    <row r="27" spans="1:18" ht="15" x14ac:dyDescent="0.25">
      <c r="A27" s="44" t="s">
        <v>125</v>
      </c>
      <c r="B27" s="44" t="s">
        <v>119</v>
      </c>
      <c r="C27" s="44"/>
      <c r="D27" s="44"/>
      <c r="E27" s="44" t="s">
        <v>100</v>
      </c>
      <c r="F27" s="44" t="s">
        <v>123</v>
      </c>
      <c r="G27" s="44">
        <v>22</v>
      </c>
      <c r="H27" s="44" t="s">
        <v>127</v>
      </c>
      <c r="I27" s="44">
        <v>4</v>
      </c>
      <c r="J27" s="45">
        <v>39913</v>
      </c>
      <c r="K27" s="46">
        <v>1500000</v>
      </c>
      <c r="L27" s="47">
        <f t="shared" si="0"/>
        <v>90000</v>
      </c>
      <c r="M27" s="48">
        <f t="shared" si="1"/>
        <v>240000</v>
      </c>
      <c r="N27" s="46">
        <f t="shared" si="2"/>
        <v>1650000</v>
      </c>
      <c r="O27" s="72"/>
      <c r="P27" s="49"/>
      <c r="Q27" s="49"/>
      <c r="R27" s="49"/>
    </row>
    <row r="28" spans="1:18" ht="15" x14ac:dyDescent="0.25">
      <c r="A28" s="44" t="s">
        <v>125</v>
      </c>
      <c r="B28" s="44" t="s">
        <v>116</v>
      </c>
      <c r="C28" s="44"/>
      <c r="D28" s="44"/>
      <c r="E28" s="44" t="s">
        <v>106</v>
      </c>
      <c r="F28" s="44" t="s">
        <v>123</v>
      </c>
      <c r="G28" s="44">
        <v>22</v>
      </c>
      <c r="H28" s="44" t="s">
        <v>124</v>
      </c>
      <c r="I28" s="44">
        <v>4</v>
      </c>
      <c r="J28" s="45">
        <v>40227</v>
      </c>
      <c r="K28" s="46">
        <v>350000</v>
      </c>
      <c r="L28" s="47">
        <f t="shared" si="0"/>
        <v>21000</v>
      </c>
      <c r="M28" s="48">
        <f t="shared" si="1"/>
        <v>56000</v>
      </c>
      <c r="N28" s="46">
        <f t="shared" si="2"/>
        <v>385000</v>
      </c>
      <c r="O28" s="72"/>
      <c r="P28" s="49"/>
      <c r="Q28" s="49"/>
      <c r="R28" s="49"/>
    </row>
    <row r="29" spans="1:18" ht="15" x14ac:dyDescent="0.25">
      <c r="A29" s="44" t="s">
        <v>126</v>
      </c>
      <c r="B29" s="44" t="s">
        <v>92</v>
      </c>
      <c r="C29" s="44"/>
      <c r="D29" s="44"/>
      <c r="E29" s="44" t="s">
        <v>106</v>
      </c>
      <c r="F29" s="44" t="s">
        <v>123</v>
      </c>
      <c r="G29" s="44">
        <v>25</v>
      </c>
      <c r="H29" s="44" t="s">
        <v>127</v>
      </c>
      <c r="I29" s="44">
        <v>4</v>
      </c>
      <c r="J29" s="45">
        <v>40077</v>
      </c>
      <c r="K29" s="46">
        <v>1000000</v>
      </c>
      <c r="L29" s="47">
        <f t="shared" si="0"/>
        <v>60000</v>
      </c>
      <c r="M29" s="48">
        <f t="shared" si="1"/>
        <v>160000</v>
      </c>
      <c r="N29" s="46">
        <f t="shared" si="2"/>
        <v>1100000</v>
      </c>
      <c r="O29" s="72"/>
      <c r="P29" s="49"/>
      <c r="Q29" s="49"/>
      <c r="R29" s="49"/>
    </row>
    <row r="30" spans="1:18" ht="15" x14ac:dyDescent="0.25">
      <c r="A30" s="44" t="s">
        <v>128</v>
      </c>
      <c r="B30" s="44" t="s">
        <v>99</v>
      </c>
      <c r="C30" s="44"/>
      <c r="D30" s="44"/>
      <c r="E30" s="44" t="s">
        <v>106</v>
      </c>
      <c r="F30" s="44" t="s">
        <v>123</v>
      </c>
      <c r="G30" s="44">
        <v>25</v>
      </c>
      <c r="H30" s="44" t="s">
        <v>124</v>
      </c>
      <c r="I30" s="44">
        <v>2</v>
      </c>
      <c r="J30" s="45">
        <v>40278</v>
      </c>
      <c r="K30" s="46">
        <v>2500000</v>
      </c>
      <c r="L30" s="47">
        <f t="shared" si="0"/>
        <v>150000</v>
      </c>
      <c r="M30" s="48">
        <f t="shared" si="1"/>
        <v>400000</v>
      </c>
      <c r="N30" s="46">
        <f t="shared" si="2"/>
        <v>2750000</v>
      </c>
      <c r="O30" s="72"/>
      <c r="P30" s="49"/>
      <c r="Q30" s="49"/>
      <c r="R30" s="49"/>
    </row>
    <row r="31" spans="1:18" ht="15" x14ac:dyDescent="0.25">
      <c r="A31" s="44" t="s">
        <v>129</v>
      </c>
      <c r="B31" s="44" t="s">
        <v>92</v>
      </c>
      <c r="C31" s="44"/>
      <c r="D31" s="44"/>
      <c r="E31" s="44" t="s">
        <v>106</v>
      </c>
      <c r="F31" s="44" t="s">
        <v>123</v>
      </c>
      <c r="G31" s="44">
        <v>40</v>
      </c>
      <c r="H31" s="44" t="s">
        <v>127</v>
      </c>
      <c r="I31" s="44">
        <v>5</v>
      </c>
      <c r="J31" s="45">
        <v>39843</v>
      </c>
      <c r="K31" s="46">
        <v>3200000</v>
      </c>
      <c r="L31" s="47">
        <f t="shared" si="0"/>
        <v>192000</v>
      </c>
      <c r="M31" s="48">
        <f t="shared" si="1"/>
        <v>512000</v>
      </c>
      <c r="N31" s="46">
        <f t="shared" si="2"/>
        <v>3520000</v>
      </c>
      <c r="O31" s="72"/>
      <c r="P31" s="49"/>
      <c r="Q31" s="49"/>
      <c r="R31" s="49"/>
    </row>
    <row r="32" spans="1:18" ht="15" x14ac:dyDescent="0.25">
      <c r="A32" s="44" t="s">
        <v>130</v>
      </c>
      <c r="B32" s="44" t="s">
        <v>121</v>
      </c>
      <c r="C32" s="44"/>
      <c r="D32" s="44"/>
      <c r="E32" s="44" t="s">
        <v>106</v>
      </c>
      <c r="F32" s="44" t="s">
        <v>123</v>
      </c>
      <c r="G32" s="44">
        <v>29</v>
      </c>
      <c r="H32" s="44" t="s">
        <v>124</v>
      </c>
      <c r="I32" s="44">
        <v>4</v>
      </c>
      <c r="J32" s="45">
        <v>40165</v>
      </c>
      <c r="K32" s="46">
        <v>3500000</v>
      </c>
      <c r="L32" s="47">
        <f t="shared" si="0"/>
        <v>210000</v>
      </c>
      <c r="M32" s="48">
        <f t="shared" si="1"/>
        <v>560000</v>
      </c>
      <c r="N32" s="46">
        <f t="shared" si="2"/>
        <v>3850000</v>
      </c>
      <c r="O32" s="72"/>
      <c r="P32" s="49"/>
      <c r="Q32" s="49"/>
      <c r="R32" s="49"/>
    </row>
    <row r="33" spans="1:18" ht="15" x14ac:dyDescent="0.25">
      <c r="A33" s="44" t="s">
        <v>122</v>
      </c>
      <c r="B33" s="44" t="s">
        <v>131</v>
      </c>
      <c r="C33" s="44"/>
      <c r="D33" s="44"/>
      <c r="E33" s="44" t="s">
        <v>106</v>
      </c>
      <c r="F33" s="44" t="s">
        <v>123</v>
      </c>
      <c r="G33" s="44">
        <v>47</v>
      </c>
      <c r="H33" s="44" t="s">
        <v>127</v>
      </c>
      <c r="I33" s="44">
        <v>4</v>
      </c>
      <c r="J33" s="45">
        <v>39838</v>
      </c>
      <c r="K33" s="46">
        <v>6500000</v>
      </c>
      <c r="L33" s="47">
        <f t="shared" si="0"/>
        <v>390000</v>
      </c>
      <c r="M33" s="48">
        <f t="shared" si="1"/>
        <v>1040000</v>
      </c>
      <c r="N33" s="46">
        <f t="shared" si="2"/>
        <v>7150000</v>
      </c>
      <c r="O33" s="72"/>
      <c r="P33" s="49"/>
      <c r="Q33" s="49"/>
      <c r="R33" s="49"/>
    </row>
    <row r="34" spans="1:18" ht="15" x14ac:dyDescent="0.25">
      <c r="A34" s="44" t="s">
        <v>130</v>
      </c>
      <c r="B34" s="44" t="s">
        <v>95</v>
      </c>
      <c r="C34" s="44"/>
      <c r="D34" s="44"/>
      <c r="E34" s="44" t="s">
        <v>110</v>
      </c>
      <c r="F34" s="44" t="s">
        <v>123</v>
      </c>
      <c r="G34" s="44">
        <v>18</v>
      </c>
      <c r="H34" s="44" t="s">
        <v>124</v>
      </c>
      <c r="I34" s="44">
        <v>3</v>
      </c>
      <c r="J34" s="45">
        <v>39974</v>
      </c>
      <c r="K34" s="46">
        <v>354100</v>
      </c>
      <c r="L34" s="47">
        <f t="shared" si="0"/>
        <v>21246</v>
      </c>
      <c r="M34" s="48">
        <f t="shared" si="1"/>
        <v>56656</v>
      </c>
      <c r="N34" s="46">
        <f t="shared" si="2"/>
        <v>389510</v>
      </c>
      <c r="O34" s="72"/>
      <c r="P34" s="49"/>
      <c r="Q34" s="49"/>
      <c r="R34" s="49"/>
    </row>
    <row r="35" spans="1:18" ht="15" x14ac:dyDescent="0.25">
      <c r="A35" s="44" t="s">
        <v>132</v>
      </c>
      <c r="B35" s="44" t="s">
        <v>87</v>
      </c>
      <c r="C35" s="44"/>
      <c r="D35" s="44"/>
      <c r="E35" s="44" t="s">
        <v>110</v>
      </c>
      <c r="F35" s="44" t="s">
        <v>123</v>
      </c>
      <c r="G35" s="44">
        <v>22</v>
      </c>
      <c r="H35" s="44" t="s">
        <v>124</v>
      </c>
      <c r="I35" s="44">
        <v>3</v>
      </c>
      <c r="J35" s="45">
        <v>39922</v>
      </c>
      <c r="K35" s="46">
        <v>850000</v>
      </c>
      <c r="L35" s="47">
        <f t="shared" si="0"/>
        <v>51000</v>
      </c>
      <c r="M35" s="48">
        <f t="shared" si="1"/>
        <v>136000</v>
      </c>
      <c r="N35" s="46">
        <f t="shared" si="2"/>
        <v>935000</v>
      </c>
      <c r="O35" s="72"/>
      <c r="P35" s="49"/>
      <c r="Q35" s="49"/>
      <c r="R35" s="49"/>
    </row>
    <row r="36" spans="1:18" ht="15" x14ac:dyDescent="0.25">
      <c r="A36" s="44" t="s">
        <v>125</v>
      </c>
      <c r="B36" s="44" t="s">
        <v>116</v>
      </c>
      <c r="C36" s="44"/>
      <c r="D36" s="44"/>
      <c r="E36" s="44" t="s">
        <v>110</v>
      </c>
      <c r="F36" s="44" t="s">
        <v>123</v>
      </c>
      <c r="G36" s="44">
        <v>16</v>
      </c>
      <c r="H36" s="44" t="s">
        <v>124</v>
      </c>
      <c r="I36" s="44">
        <v>3</v>
      </c>
      <c r="J36" s="45">
        <v>40503</v>
      </c>
      <c r="K36" s="46">
        <v>3650000</v>
      </c>
      <c r="L36" s="47">
        <f t="shared" si="0"/>
        <v>219000</v>
      </c>
      <c r="M36" s="48">
        <f t="shared" si="1"/>
        <v>584000</v>
      </c>
      <c r="N36" s="46">
        <f t="shared" si="2"/>
        <v>4015000</v>
      </c>
      <c r="O36" s="72"/>
      <c r="P36" s="49"/>
      <c r="Q36" s="49"/>
      <c r="R36" s="49"/>
    </row>
    <row r="37" spans="1:18" ht="15" x14ac:dyDescent="0.25">
      <c r="A37" s="44" t="s">
        <v>125</v>
      </c>
      <c r="B37" s="44" t="s">
        <v>95</v>
      </c>
      <c r="C37" s="44"/>
      <c r="D37" s="44"/>
      <c r="E37" s="44" t="s">
        <v>66</v>
      </c>
      <c r="F37" s="44" t="s">
        <v>123</v>
      </c>
      <c r="G37" s="44">
        <v>40</v>
      </c>
      <c r="H37" s="44" t="s">
        <v>133</v>
      </c>
      <c r="I37" s="44">
        <v>3</v>
      </c>
      <c r="J37" s="45">
        <v>40384</v>
      </c>
      <c r="K37" s="46">
        <v>1500000</v>
      </c>
      <c r="L37" s="47">
        <f t="shared" si="0"/>
        <v>90000</v>
      </c>
      <c r="M37" s="48">
        <f t="shared" si="1"/>
        <v>240000</v>
      </c>
      <c r="N37" s="46">
        <f t="shared" si="2"/>
        <v>1650000</v>
      </c>
      <c r="O37" s="72"/>
      <c r="P37" s="49"/>
      <c r="Q37" s="49"/>
      <c r="R37" s="49"/>
    </row>
    <row r="38" spans="1:18" ht="15" x14ac:dyDescent="0.25">
      <c r="A38" s="44" t="s">
        <v>125</v>
      </c>
      <c r="B38" s="44" t="s">
        <v>109</v>
      </c>
      <c r="C38" s="44"/>
      <c r="D38" s="44"/>
      <c r="E38" s="44" t="s">
        <v>66</v>
      </c>
      <c r="F38" s="44" t="s">
        <v>123</v>
      </c>
      <c r="G38" s="44">
        <v>30</v>
      </c>
      <c r="H38" s="44" t="s">
        <v>124</v>
      </c>
      <c r="I38" s="44">
        <v>4</v>
      </c>
      <c r="J38" s="45">
        <v>39834</v>
      </c>
      <c r="K38" s="46">
        <v>2500000</v>
      </c>
      <c r="L38" s="47">
        <f t="shared" si="0"/>
        <v>150000</v>
      </c>
      <c r="M38" s="48">
        <f t="shared" si="1"/>
        <v>400000</v>
      </c>
      <c r="N38" s="46">
        <f t="shared" si="2"/>
        <v>2750000</v>
      </c>
      <c r="O38" s="72"/>
      <c r="P38" s="49"/>
      <c r="Q38" s="49"/>
      <c r="R38" s="49"/>
    </row>
    <row r="39" spans="1:18" ht="15" x14ac:dyDescent="0.25">
      <c r="A39" s="44" t="s">
        <v>129</v>
      </c>
      <c r="B39" s="44" t="s">
        <v>119</v>
      </c>
      <c r="C39" s="44"/>
      <c r="D39" s="44"/>
      <c r="E39" s="44" t="s">
        <v>66</v>
      </c>
      <c r="F39" s="44" t="s">
        <v>123</v>
      </c>
      <c r="G39" s="44">
        <v>60</v>
      </c>
      <c r="H39" s="44" t="s">
        <v>133</v>
      </c>
      <c r="I39" s="44">
        <v>4</v>
      </c>
      <c r="J39" s="45">
        <v>39862</v>
      </c>
      <c r="K39" s="46">
        <v>3200000</v>
      </c>
      <c r="L39" s="47">
        <f t="shared" si="0"/>
        <v>192000</v>
      </c>
      <c r="M39" s="48">
        <f t="shared" si="1"/>
        <v>512000</v>
      </c>
      <c r="N39" s="46">
        <f t="shared" si="2"/>
        <v>3520000</v>
      </c>
      <c r="O39" s="72"/>
      <c r="P39" s="49"/>
      <c r="Q39" s="49"/>
      <c r="R39" s="49"/>
    </row>
    <row r="40" spans="1:18" ht="15" x14ac:dyDescent="0.25">
      <c r="A40" s="44" t="s">
        <v>134</v>
      </c>
      <c r="B40" s="44" t="s">
        <v>95</v>
      </c>
      <c r="C40" s="44"/>
      <c r="D40" s="44"/>
      <c r="E40" s="44" t="s">
        <v>118</v>
      </c>
      <c r="F40" s="44" t="s">
        <v>123</v>
      </c>
      <c r="G40" s="44">
        <v>25</v>
      </c>
      <c r="H40" s="44" t="s">
        <v>124</v>
      </c>
      <c r="I40" s="44">
        <v>4</v>
      </c>
      <c r="J40" s="45">
        <v>40193</v>
      </c>
      <c r="K40" s="46">
        <v>2500000</v>
      </c>
      <c r="L40" s="47">
        <f t="shared" si="0"/>
        <v>150000</v>
      </c>
      <c r="M40" s="48">
        <f t="shared" si="1"/>
        <v>400000</v>
      </c>
      <c r="N40" s="46">
        <f t="shared" si="2"/>
        <v>2750000</v>
      </c>
      <c r="O40" s="72"/>
      <c r="P40" s="49"/>
      <c r="Q40" s="49"/>
      <c r="R40" s="49"/>
    </row>
    <row r="41" spans="1:18" ht="15" x14ac:dyDescent="0.25">
      <c r="A41" s="44" t="s">
        <v>125</v>
      </c>
      <c r="B41" s="44" t="s">
        <v>95</v>
      </c>
      <c r="C41" s="44"/>
      <c r="D41" s="44"/>
      <c r="E41" s="44" t="s">
        <v>118</v>
      </c>
      <c r="F41" s="44" t="s">
        <v>123</v>
      </c>
      <c r="G41" s="44">
        <v>25</v>
      </c>
      <c r="H41" s="44" t="s">
        <v>124</v>
      </c>
      <c r="I41" s="44">
        <v>5</v>
      </c>
      <c r="J41" s="45">
        <v>39913</v>
      </c>
      <c r="K41" s="46">
        <v>2500000</v>
      </c>
      <c r="L41" s="47">
        <f t="shared" si="0"/>
        <v>150000</v>
      </c>
      <c r="M41" s="48">
        <f t="shared" si="1"/>
        <v>400000</v>
      </c>
      <c r="N41" s="46">
        <f t="shared" si="2"/>
        <v>2750000</v>
      </c>
      <c r="O41" s="72"/>
      <c r="P41" s="49"/>
      <c r="Q41" s="49"/>
      <c r="R41" s="49"/>
    </row>
    <row r="42" spans="1:18" ht="15" x14ac:dyDescent="0.25">
      <c r="A42" s="44" t="s">
        <v>125</v>
      </c>
      <c r="B42" s="44" t="s">
        <v>135</v>
      </c>
      <c r="C42" s="44"/>
      <c r="D42" s="44"/>
      <c r="E42" s="44" t="s">
        <v>118</v>
      </c>
      <c r="F42" s="44" t="s">
        <v>123</v>
      </c>
      <c r="G42" s="44">
        <v>30</v>
      </c>
      <c r="H42" s="44" t="s">
        <v>133</v>
      </c>
      <c r="I42" s="44">
        <v>6</v>
      </c>
      <c r="J42" s="45">
        <v>39922</v>
      </c>
      <c r="K42" s="46">
        <v>3650000</v>
      </c>
      <c r="L42" s="47">
        <f t="shared" si="0"/>
        <v>219000</v>
      </c>
      <c r="M42" s="48">
        <f t="shared" si="1"/>
        <v>584000</v>
      </c>
      <c r="N42" s="46">
        <f t="shared" si="2"/>
        <v>4015000</v>
      </c>
      <c r="O42" s="72"/>
      <c r="P42" s="49"/>
      <c r="Q42" s="49"/>
      <c r="R42" s="49"/>
    </row>
    <row r="43" spans="1:18" ht="15" x14ac:dyDescent="0.25">
      <c r="A43" s="44" t="s">
        <v>125</v>
      </c>
      <c r="B43" s="44" t="s">
        <v>121</v>
      </c>
      <c r="C43" s="44"/>
      <c r="D43" s="44"/>
      <c r="E43" s="44" t="s">
        <v>118</v>
      </c>
      <c r="F43" s="44" t="s">
        <v>123</v>
      </c>
      <c r="G43" s="44">
        <v>50</v>
      </c>
      <c r="H43" s="44" t="s">
        <v>124</v>
      </c>
      <c r="I43" s="44">
        <v>2</v>
      </c>
      <c r="J43" s="45">
        <v>39888</v>
      </c>
      <c r="K43" s="46">
        <v>350000</v>
      </c>
      <c r="L43" s="47">
        <f t="shared" si="0"/>
        <v>21000</v>
      </c>
      <c r="M43" s="48">
        <f t="shared" si="1"/>
        <v>56000</v>
      </c>
      <c r="N43" s="46">
        <f t="shared" si="2"/>
        <v>385000</v>
      </c>
      <c r="O43" s="72"/>
      <c r="P43" s="49"/>
      <c r="Q43" s="49"/>
      <c r="R43" s="49"/>
    </row>
    <row r="44" spans="1:18" ht="15" x14ac:dyDescent="0.25">
      <c r="A44" s="44" t="s">
        <v>125</v>
      </c>
      <c r="B44" s="44" t="s">
        <v>109</v>
      </c>
      <c r="C44" s="44"/>
      <c r="D44" s="44"/>
      <c r="E44" s="44" t="s">
        <v>118</v>
      </c>
      <c r="F44" s="44" t="s">
        <v>123</v>
      </c>
      <c r="G44" s="44">
        <v>33</v>
      </c>
      <c r="H44" s="44" t="s">
        <v>127</v>
      </c>
      <c r="I44" s="44">
        <v>2</v>
      </c>
      <c r="J44" s="45">
        <v>12312</v>
      </c>
      <c r="K44" s="46">
        <v>255000</v>
      </c>
      <c r="L44" s="47">
        <f t="shared" si="0"/>
        <v>15300</v>
      </c>
      <c r="M44" s="48">
        <f t="shared" si="1"/>
        <v>40800</v>
      </c>
      <c r="N44" s="46">
        <f t="shared" si="2"/>
        <v>280500</v>
      </c>
      <c r="O44" s="72"/>
      <c r="P44" s="49"/>
      <c r="Q44" s="49"/>
      <c r="R44" s="49"/>
    </row>
    <row r="45" spans="1:18" ht="15" x14ac:dyDescent="0.25">
      <c r="A45" s="44" t="s">
        <v>125</v>
      </c>
      <c r="B45" s="44" t="s">
        <v>119</v>
      </c>
      <c r="C45" s="44"/>
      <c r="D45" s="44"/>
      <c r="E45" s="44" t="s">
        <v>118</v>
      </c>
      <c r="F45" s="44" t="s">
        <v>123</v>
      </c>
      <c r="G45" s="44">
        <v>60</v>
      </c>
      <c r="H45" s="44" t="s">
        <v>127</v>
      </c>
      <c r="I45" s="44">
        <v>5</v>
      </c>
      <c r="J45" s="45">
        <v>40193</v>
      </c>
      <c r="K45" s="46">
        <v>2300000</v>
      </c>
      <c r="L45" s="47">
        <f t="shared" si="0"/>
        <v>138000</v>
      </c>
      <c r="M45" s="48">
        <f t="shared" si="1"/>
        <v>368000</v>
      </c>
      <c r="N45" s="46">
        <f t="shared" si="2"/>
        <v>2530000</v>
      </c>
      <c r="O45" s="72"/>
      <c r="P45" s="49"/>
      <c r="Q45" s="49"/>
      <c r="R45" s="49"/>
    </row>
    <row r="46" spans="1:18" ht="15" x14ac:dyDescent="0.25">
      <c r="A46" s="44" t="s">
        <v>136</v>
      </c>
      <c r="B46" s="44" t="s">
        <v>117</v>
      </c>
      <c r="C46" s="44"/>
      <c r="D46" s="44"/>
      <c r="E46" s="44" t="s">
        <v>118</v>
      </c>
      <c r="F46" s="44" t="s">
        <v>123</v>
      </c>
      <c r="G46" s="44">
        <v>29</v>
      </c>
      <c r="H46" s="44" t="s">
        <v>124</v>
      </c>
      <c r="I46" s="44">
        <v>6</v>
      </c>
      <c r="J46" s="45">
        <v>40107</v>
      </c>
      <c r="K46" s="46">
        <v>3600000</v>
      </c>
      <c r="L46" s="47">
        <f t="shared" si="0"/>
        <v>216000</v>
      </c>
      <c r="M46" s="48">
        <f t="shared" si="1"/>
        <v>576000</v>
      </c>
      <c r="N46" s="46">
        <f t="shared" si="2"/>
        <v>3960000</v>
      </c>
      <c r="O46" s="72"/>
      <c r="P46" s="49"/>
      <c r="Q46" s="49"/>
      <c r="R46" s="49"/>
    </row>
    <row r="47" spans="1:18" ht="15" x14ac:dyDescent="0.25">
      <c r="A47" s="44" t="s">
        <v>126</v>
      </c>
      <c r="B47" s="44" t="s">
        <v>95</v>
      </c>
      <c r="C47" s="44"/>
      <c r="D47" s="44"/>
      <c r="E47" s="44" t="s">
        <v>118</v>
      </c>
      <c r="F47" s="44" t="s">
        <v>123</v>
      </c>
      <c r="G47" s="44">
        <v>21</v>
      </c>
      <c r="H47" s="44" t="s">
        <v>124</v>
      </c>
      <c r="I47" s="44">
        <v>4</v>
      </c>
      <c r="J47" s="45">
        <v>39834</v>
      </c>
      <c r="K47" s="46">
        <v>154000</v>
      </c>
      <c r="L47" s="47">
        <f t="shared" si="0"/>
        <v>9240</v>
      </c>
      <c r="M47" s="48">
        <f t="shared" si="1"/>
        <v>24640</v>
      </c>
      <c r="N47" s="46">
        <f t="shared" si="2"/>
        <v>169400</v>
      </c>
      <c r="O47" s="72"/>
      <c r="P47" s="49"/>
      <c r="Q47" s="49"/>
      <c r="R47" s="49"/>
    </row>
    <row r="48" spans="1:18" ht="15" x14ac:dyDescent="0.25">
      <c r="A48" s="44" t="s">
        <v>126</v>
      </c>
      <c r="B48" s="44" t="s">
        <v>119</v>
      </c>
      <c r="C48" s="44"/>
      <c r="D48" s="44"/>
      <c r="E48" s="51" t="s">
        <v>118</v>
      </c>
      <c r="F48" s="44" t="s">
        <v>123</v>
      </c>
      <c r="G48" s="44">
        <v>33</v>
      </c>
      <c r="H48" s="44" t="s">
        <v>133</v>
      </c>
      <c r="I48" s="44">
        <v>4</v>
      </c>
      <c r="J48" s="45">
        <v>1</v>
      </c>
      <c r="K48" s="46">
        <v>2500000</v>
      </c>
      <c r="L48" s="47">
        <f t="shared" si="0"/>
        <v>150000</v>
      </c>
      <c r="M48" s="48">
        <f t="shared" si="1"/>
        <v>400000</v>
      </c>
      <c r="N48" s="46">
        <f t="shared" si="2"/>
        <v>2750000</v>
      </c>
      <c r="O48" s="72"/>
      <c r="P48" s="49"/>
      <c r="Q48" s="49"/>
      <c r="R48" s="49"/>
    </row>
    <row r="49" spans="1:18" ht="15" x14ac:dyDescent="0.25">
      <c r="A49" s="44" t="s">
        <v>137</v>
      </c>
      <c r="B49" s="44" t="s">
        <v>92</v>
      </c>
      <c r="C49" s="44"/>
      <c r="D49" s="44"/>
      <c r="E49" s="44" t="s">
        <v>118</v>
      </c>
      <c r="F49" s="44" t="s">
        <v>123</v>
      </c>
      <c r="G49" s="44">
        <v>25</v>
      </c>
      <c r="H49" s="44" t="s">
        <v>124</v>
      </c>
      <c r="I49" s="44">
        <v>4</v>
      </c>
      <c r="J49" s="45">
        <v>39828</v>
      </c>
      <c r="K49" s="46">
        <v>265100</v>
      </c>
      <c r="L49" s="47">
        <f t="shared" si="0"/>
        <v>15906</v>
      </c>
      <c r="M49" s="48">
        <f t="shared" si="1"/>
        <v>42416</v>
      </c>
      <c r="N49" s="46">
        <f t="shared" si="2"/>
        <v>291610</v>
      </c>
      <c r="O49" s="72"/>
      <c r="P49" s="49"/>
      <c r="Q49" s="49"/>
      <c r="R49" s="49"/>
    </row>
    <row r="50" spans="1:18" ht="15" x14ac:dyDescent="0.25">
      <c r="A50" s="44" t="s">
        <v>128</v>
      </c>
      <c r="B50" s="44" t="s">
        <v>119</v>
      </c>
      <c r="C50" s="44"/>
      <c r="D50" s="44"/>
      <c r="E50" s="44" t="s">
        <v>118</v>
      </c>
      <c r="F50" s="44" t="s">
        <v>123</v>
      </c>
      <c r="G50" s="44">
        <v>26</v>
      </c>
      <c r="H50" s="44" t="s">
        <v>133</v>
      </c>
      <c r="I50" s="44">
        <v>4</v>
      </c>
      <c r="J50" s="45">
        <v>40400</v>
      </c>
      <c r="K50" s="46">
        <v>1600000</v>
      </c>
      <c r="L50" s="47">
        <f t="shared" si="0"/>
        <v>96000</v>
      </c>
      <c r="M50" s="48">
        <f t="shared" si="1"/>
        <v>256000</v>
      </c>
      <c r="N50" s="46">
        <f t="shared" si="2"/>
        <v>1760000</v>
      </c>
      <c r="O50" s="72"/>
      <c r="P50" s="49"/>
      <c r="Q50" s="49"/>
      <c r="R50" s="49"/>
    </row>
    <row r="51" spans="1:18" x14ac:dyDescent="0.2">
      <c r="K51" s="52"/>
    </row>
    <row r="52" spans="1:18" x14ac:dyDescent="0.2">
      <c r="K52" s="52"/>
    </row>
    <row r="53" spans="1:18" x14ac:dyDescent="0.2">
      <c r="K53" s="52"/>
    </row>
    <row r="54" spans="1:18" x14ac:dyDescent="0.2">
      <c r="K54" s="52"/>
    </row>
    <row r="55" spans="1:18" x14ac:dyDescent="0.2">
      <c r="B55" s="53"/>
      <c r="C55" s="53"/>
      <c r="D55" s="53"/>
      <c r="K55" s="52"/>
    </row>
    <row r="56" spans="1:18" x14ac:dyDescent="0.2">
      <c r="K56" s="52"/>
    </row>
    <row r="57" spans="1:18" x14ac:dyDescent="0.2">
      <c r="K57" s="52"/>
    </row>
    <row r="58" spans="1:18" x14ac:dyDescent="0.2">
      <c r="K58" s="52"/>
    </row>
    <row r="59" spans="1:18" x14ac:dyDescent="0.2">
      <c r="K59" s="52"/>
    </row>
    <row r="60" spans="1:18" x14ac:dyDescent="0.2">
      <c r="K60" s="52"/>
    </row>
    <row r="61" spans="1:18" x14ac:dyDescent="0.2">
      <c r="K61" s="52"/>
    </row>
    <row r="62" spans="1:18" x14ac:dyDescent="0.2">
      <c r="K62" s="52"/>
    </row>
    <row r="63" spans="1:18" x14ac:dyDescent="0.2">
      <c r="K63" s="52"/>
    </row>
    <row r="94" spans="11:11" x14ac:dyDescent="0.2">
      <c r="K94" s="52"/>
    </row>
    <row r="95" spans="11:11" x14ac:dyDescent="0.2">
      <c r="K95" s="52"/>
    </row>
    <row r="100" spans="1:13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</row>
    <row r="101" spans="1:13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</row>
    <row r="102" spans="1:13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</row>
    <row r="103" spans="1:13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</row>
    <row r="104" spans="1:13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</row>
    <row r="105" spans="1:13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</row>
    <row r="106" spans="1:13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</row>
    <row r="107" spans="1:13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5"/>
      <c r="L107" s="54"/>
      <c r="M107" s="54"/>
    </row>
    <row r="108" spans="1:13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5"/>
      <c r="L108" s="54"/>
      <c r="M108" s="54"/>
    </row>
    <row r="109" spans="1:13" x14ac:dyDescent="0.2">
      <c r="I109" s="54"/>
      <c r="J109" s="54"/>
      <c r="K109" s="55"/>
      <c r="L109" s="54"/>
      <c r="M109" s="54"/>
    </row>
    <row r="110" spans="1:13" x14ac:dyDescent="0.2">
      <c r="I110" s="54"/>
    </row>
    <row r="111" spans="1:13" x14ac:dyDescent="0.2">
      <c r="I111" s="54"/>
    </row>
    <row r="112" spans="1:13" x14ac:dyDescent="0.2">
      <c r="I112" s="54"/>
    </row>
    <row r="113" spans="1:9" x14ac:dyDescent="0.2">
      <c r="I113" s="54"/>
    </row>
    <row r="114" spans="1:9" x14ac:dyDescent="0.2">
      <c r="I114" s="54"/>
    </row>
    <row r="115" spans="1:9" x14ac:dyDescent="0.2">
      <c r="I115" s="54"/>
    </row>
    <row r="116" spans="1:9" x14ac:dyDescent="0.2">
      <c r="I116" s="54"/>
    </row>
    <row r="117" spans="1:9" x14ac:dyDescent="0.2">
      <c r="I117" s="54"/>
    </row>
    <row r="118" spans="1:9" x14ac:dyDescent="0.2">
      <c r="I118" s="54"/>
    </row>
    <row r="119" spans="1:9" x14ac:dyDescent="0.2">
      <c r="I119" s="54"/>
    </row>
    <row r="120" spans="1:9" x14ac:dyDescent="0.2">
      <c r="A120" s="54"/>
      <c r="B120" s="55"/>
      <c r="C120" s="55"/>
      <c r="D120" s="55"/>
      <c r="E120" s="54"/>
      <c r="F120" s="54"/>
      <c r="I120" s="54"/>
    </row>
    <row r="121" spans="1:9" x14ac:dyDescent="0.2">
      <c r="A121" s="54"/>
      <c r="B121" s="55"/>
      <c r="C121" s="55"/>
      <c r="D121" s="55"/>
      <c r="E121" s="54"/>
      <c r="F121" s="54"/>
      <c r="I121" s="54"/>
    </row>
    <row r="122" spans="1:9" x14ac:dyDescent="0.2">
      <c r="A122" s="54"/>
      <c r="B122" s="55"/>
      <c r="C122" s="55"/>
      <c r="D122" s="55"/>
      <c r="E122" s="54"/>
      <c r="F122" s="54"/>
      <c r="I122" s="54"/>
    </row>
    <row r="123" spans="1:9" x14ac:dyDescent="0.2">
      <c r="A123" s="54"/>
      <c r="B123" s="55"/>
      <c r="C123" s="55"/>
      <c r="D123" s="55"/>
      <c r="E123" s="54"/>
      <c r="F123" s="54"/>
      <c r="I123" s="54"/>
    </row>
    <row r="124" spans="1:9" x14ac:dyDescent="0.2">
      <c r="A124" s="54"/>
      <c r="B124" s="55"/>
      <c r="C124" s="55"/>
      <c r="D124" s="55"/>
      <c r="E124" s="54"/>
      <c r="F124" s="54"/>
      <c r="I124" s="54"/>
    </row>
    <row r="125" spans="1:9" x14ac:dyDescent="0.2">
      <c r="A125" s="54"/>
      <c r="B125" s="55"/>
      <c r="C125" s="55"/>
      <c r="D125" s="55"/>
      <c r="E125" s="54"/>
      <c r="F125" s="54"/>
      <c r="I125" s="54"/>
    </row>
    <row r="126" spans="1:9" x14ac:dyDescent="0.2">
      <c r="A126" s="54"/>
      <c r="B126" s="55"/>
      <c r="C126" s="55"/>
      <c r="D126" s="55"/>
      <c r="E126" s="54"/>
      <c r="F126" s="54"/>
      <c r="I126" s="54"/>
    </row>
    <row r="127" spans="1:9" x14ac:dyDescent="0.2">
      <c r="A127" s="54"/>
      <c r="B127" s="55"/>
      <c r="C127" s="55"/>
      <c r="D127" s="55"/>
      <c r="E127" s="54"/>
      <c r="F127" s="54"/>
      <c r="I127" s="54"/>
    </row>
    <row r="128" spans="1:9" x14ac:dyDescent="0.2">
      <c r="A128" s="54"/>
      <c r="B128" s="55"/>
      <c r="C128" s="55"/>
      <c r="D128" s="55"/>
      <c r="E128" s="54"/>
      <c r="F128" s="54"/>
      <c r="I128" s="54"/>
    </row>
    <row r="129" spans="1:13" x14ac:dyDescent="0.2">
      <c r="A129" s="54"/>
      <c r="B129" s="55"/>
      <c r="C129" s="55"/>
      <c r="D129" s="55"/>
      <c r="E129" s="54"/>
      <c r="F129" s="54"/>
      <c r="I129" s="54"/>
    </row>
    <row r="130" spans="1:13" x14ac:dyDescent="0.2">
      <c r="A130" s="54"/>
      <c r="B130" s="55"/>
      <c r="C130" s="55"/>
      <c r="D130" s="55"/>
      <c r="E130" s="54"/>
      <c r="F130" s="54"/>
      <c r="I130" s="54"/>
    </row>
    <row r="131" spans="1:13" x14ac:dyDescent="0.2">
      <c r="A131" s="54"/>
      <c r="B131" s="55"/>
      <c r="C131" s="55"/>
      <c r="D131" s="55"/>
      <c r="E131" s="54"/>
      <c r="F131" s="54"/>
      <c r="I131" s="54"/>
    </row>
    <row r="132" spans="1:13" x14ac:dyDescent="0.2">
      <c r="A132" s="54"/>
      <c r="B132" s="55"/>
      <c r="C132" s="55"/>
      <c r="D132" s="55"/>
      <c r="E132" s="54"/>
      <c r="F132" s="54"/>
      <c r="I132" s="54"/>
    </row>
    <row r="133" spans="1:13" x14ac:dyDescent="0.2">
      <c r="A133" s="54"/>
      <c r="B133" s="55"/>
      <c r="C133" s="55"/>
      <c r="D133" s="55"/>
      <c r="E133" s="54"/>
      <c r="F133" s="54"/>
      <c r="I133" s="54"/>
    </row>
    <row r="134" spans="1:13" x14ac:dyDescent="0.2">
      <c r="A134" s="54"/>
      <c r="B134" s="55"/>
      <c r="C134" s="55"/>
      <c r="D134" s="55"/>
      <c r="E134" s="54"/>
      <c r="F134" s="54"/>
      <c r="I134" s="54"/>
    </row>
    <row r="135" spans="1:13" x14ac:dyDescent="0.2">
      <c r="A135" s="54"/>
      <c r="B135" s="55"/>
      <c r="C135" s="55"/>
      <c r="D135" s="55"/>
      <c r="E135" s="54"/>
      <c r="F135" s="54"/>
      <c r="I135" s="54"/>
    </row>
    <row r="136" spans="1:13" x14ac:dyDescent="0.2">
      <c r="A136" s="54"/>
      <c r="B136" s="55"/>
      <c r="C136" s="55"/>
      <c r="D136" s="55"/>
      <c r="E136" s="54"/>
      <c r="F136" s="54"/>
      <c r="I136" s="54"/>
    </row>
    <row r="137" spans="1:13" x14ac:dyDescent="0.2">
      <c r="A137" s="54"/>
      <c r="B137" s="55"/>
      <c r="C137" s="55"/>
      <c r="D137" s="55"/>
      <c r="E137" s="54"/>
      <c r="F137" s="54"/>
      <c r="I137" s="54"/>
    </row>
    <row r="138" spans="1:13" x14ac:dyDescent="0.2">
      <c r="A138" s="54"/>
      <c r="B138" s="55"/>
      <c r="C138" s="55"/>
      <c r="D138" s="55"/>
      <c r="E138" s="54"/>
      <c r="F138" s="54"/>
      <c r="I138" s="54"/>
    </row>
    <row r="139" spans="1:13" x14ac:dyDescent="0.2">
      <c r="A139" s="54"/>
      <c r="B139" s="55"/>
      <c r="C139" s="55"/>
      <c r="D139" s="55"/>
      <c r="E139" s="54"/>
      <c r="F139" s="54"/>
      <c r="I139" s="54"/>
    </row>
    <row r="140" spans="1:13" x14ac:dyDescent="0.2">
      <c r="A140" s="54"/>
      <c r="B140" s="55"/>
      <c r="C140" s="55"/>
      <c r="D140" s="55"/>
      <c r="E140" s="54"/>
      <c r="F140" s="54"/>
      <c r="I140" s="54"/>
      <c r="J140" s="54"/>
      <c r="K140" s="55"/>
      <c r="L140" s="54"/>
      <c r="M140" s="54"/>
    </row>
    <row r="141" spans="1:13" x14ac:dyDescent="0.2">
      <c r="A141" s="54"/>
      <c r="B141" s="55"/>
      <c r="C141" s="55"/>
      <c r="D141" s="55"/>
      <c r="E141" s="54"/>
      <c r="F141" s="54"/>
      <c r="I141" s="54"/>
      <c r="J141" s="54"/>
      <c r="K141" s="55"/>
      <c r="L141" s="54"/>
      <c r="M141" s="54"/>
    </row>
    <row r="142" spans="1:13" x14ac:dyDescent="0.2">
      <c r="A142" s="54"/>
      <c r="B142" s="55"/>
      <c r="C142" s="55"/>
      <c r="D142" s="55"/>
      <c r="E142" s="54"/>
      <c r="F142" s="54"/>
      <c r="I142" s="54"/>
      <c r="J142" s="54"/>
      <c r="K142" s="55"/>
      <c r="L142" s="54"/>
      <c r="M142" s="54"/>
    </row>
    <row r="143" spans="1:13" x14ac:dyDescent="0.2">
      <c r="A143" s="54"/>
      <c r="B143" s="55"/>
      <c r="C143" s="55"/>
      <c r="D143" s="55"/>
      <c r="E143" s="54"/>
      <c r="F143" s="54"/>
      <c r="I143" s="56"/>
      <c r="J143" s="56"/>
      <c r="K143" s="57"/>
      <c r="L143" s="56"/>
      <c r="M143" s="56"/>
    </row>
    <row r="144" spans="1:13" x14ac:dyDescent="0.2">
      <c r="A144" s="54"/>
      <c r="B144" s="55"/>
      <c r="C144" s="55"/>
      <c r="D144" s="55"/>
      <c r="E144" s="54"/>
      <c r="F144" s="54"/>
      <c r="K144" s="52"/>
    </row>
    <row r="145" spans="1:11" x14ac:dyDescent="0.2">
      <c r="A145" s="54"/>
      <c r="B145" s="55"/>
      <c r="C145" s="55"/>
      <c r="D145" s="55"/>
      <c r="E145" s="54"/>
      <c r="F145" s="54"/>
      <c r="K145" s="52"/>
    </row>
    <row r="146" spans="1:11" x14ac:dyDescent="0.2">
      <c r="A146" s="54"/>
      <c r="B146" s="55"/>
      <c r="C146" s="55"/>
      <c r="D146" s="55"/>
      <c r="E146" s="54"/>
      <c r="F146" s="54"/>
      <c r="K146" s="52"/>
    </row>
    <row r="147" spans="1:11" x14ac:dyDescent="0.2">
      <c r="A147" s="54"/>
      <c r="B147" s="55"/>
      <c r="C147" s="55"/>
      <c r="D147" s="55"/>
      <c r="E147" s="54"/>
      <c r="F147" s="54"/>
      <c r="K147" s="52"/>
    </row>
    <row r="148" spans="1:11" x14ac:dyDescent="0.2">
      <c r="A148" s="54"/>
      <c r="B148" s="55"/>
      <c r="C148" s="55"/>
      <c r="D148" s="55"/>
      <c r="E148" s="54"/>
      <c r="F148" s="54"/>
      <c r="K148" s="52"/>
    </row>
    <row r="149" spans="1:11" x14ac:dyDescent="0.2">
      <c r="A149" s="54"/>
      <c r="B149" s="55"/>
      <c r="C149" s="55"/>
      <c r="D149" s="55"/>
      <c r="E149" s="54"/>
      <c r="F149" s="54"/>
      <c r="K149" s="52"/>
    </row>
    <row r="150" spans="1:11" x14ac:dyDescent="0.2">
      <c r="K150" s="52"/>
    </row>
    <row r="151" spans="1:11" x14ac:dyDescent="0.2">
      <c r="K151" s="52"/>
    </row>
    <row r="152" spans="1:11" x14ac:dyDescent="0.2">
      <c r="K152" s="52"/>
    </row>
    <row r="153" spans="1:11" x14ac:dyDescent="0.2">
      <c r="K153" s="52"/>
    </row>
    <row r="154" spans="1:11" x14ac:dyDescent="0.2">
      <c r="K154" s="52"/>
    </row>
    <row r="155" spans="1:11" x14ac:dyDescent="0.2">
      <c r="K155" s="52"/>
    </row>
    <row r="156" spans="1:11" x14ac:dyDescent="0.2">
      <c r="K156" s="52"/>
    </row>
    <row r="157" spans="1:11" x14ac:dyDescent="0.2">
      <c r="K157" s="52"/>
    </row>
    <row r="158" spans="1:11" x14ac:dyDescent="0.2">
      <c r="K158" s="52"/>
    </row>
    <row r="159" spans="1:11" x14ac:dyDescent="0.2">
      <c r="K159" s="52"/>
    </row>
    <row r="160" spans="1:11" x14ac:dyDescent="0.2">
      <c r="K160" s="52"/>
    </row>
    <row r="161" spans="11:11" x14ac:dyDescent="0.2">
      <c r="K161" s="52"/>
    </row>
    <row r="162" spans="11:11" x14ac:dyDescent="0.2">
      <c r="K162" s="52"/>
    </row>
    <row r="163" spans="11:11" x14ac:dyDescent="0.2">
      <c r="K163" s="52"/>
    </row>
    <row r="164" spans="11:11" x14ac:dyDescent="0.2">
      <c r="K164" s="52"/>
    </row>
    <row r="165" spans="11:11" x14ac:dyDescent="0.2">
      <c r="K165" s="52"/>
    </row>
    <row r="166" spans="11:11" x14ac:dyDescent="0.2">
      <c r="K166" s="52"/>
    </row>
    <row r="167" spans="11:11" x14ac:dyDescent="0.2">
      <c r="K167" s="52"/>
    </row>
    <row r="168" spans="11:11" x14ac:dyDescent="0.2">
      <c r="K168" s="52"/>
    </row>
    <row r="169" spans="11:11" x14ac:dyDescent="0.2">
      <c r="K169" s="52"/>
    </row>
    <row r="170" spans="11:11" x14ac:dyDescent="0.2">
      <c r="K170" s="52"/>
    </row>
    <row r="171" spans="11:11" x14ac:dyDescent="0.2">
      <c r="K171" s="52"/>
    </row>
    <row r="172" spans="11:11" x14ac:dyDescent="0.2">
      <c r="K172" s="52"/>
    </row>
    <row r="173" spans="11:11" x14ac:dyDescent="0.2">
      <c r="K173" s="52"/>
    </row>
    <row r="174" spans="11:11" x14ac:dyDescent="0.2">
      <c r="K174" s="52"/>
    </row>
    <row r="175" spans="11:11" x14ac:dyDescent="0.2">
      <c r="K175" s="52"/>
    </row>
    <row r="176" spans="11:11" x14ac:dyDescent="0.2">
      <c r="K176" s="52"/>
    </row>
    <row r="177" spans="11:11" x14ac:dyDescent="0.2">
      <c r="K177" s="52"/>
    </row>
    <row r="178" spans="11:11" x14ac:dyDescent="0.2">
      <c r="K178" s="52"/>
    </row>
    <row r="179" spans="11:11" x14ac:dyDescent="0.2">
      <c r="K179" s="52"/>
    </row>
    <row r="180" spans="11:11" x14ac:dyDescent="0.2">
      <c r="K180" s="52"/>
    </row>
    <row r="181" spans="11:11" x14ac:dyDescent="0.2">
      <c r="K181" s="52"/>
    </row>
    <row r="182" spans="11:11" x14ac:dyDescent="0.2">
      <c r="K182" s="52"/>
    </row>
    <row r="183" spans="11:11" x14ac:dyDescent="0.2">
      <c r="K183" s="52"/>
    </row>
    <row r="184" spans="11:11" x14ac:dyDescent="0.2">
      <c r="K184" s="52"/>
    </row>
    <row r="185" spans="11:11" x14ac:dyDescent="0.2">
      <c r="K185" s="52"/>
    </row>
    <row r="186" spans="11:11" x14ac:dyDescent="0.2">
      <c r="K186" s="52"/>
    </row>
    <row r="187" spans="11:11" x14ac:dyDescent="0.2">
      <c r="K187" s="52"/>
    </row>
    <row r="188" spans="11:11" x14ac:dyDescent="0.2">
      <c r="K188" s="52"/>
    </row>
    <row r="189" spans="11:11" x14ac:dyDescent="0.2">
      <c r="K189" s="52"/>
    </row>
    <row r="190" spans="11:11" x14ac:dyDescent="0.2">
      <c r="K190" s="52"/>
    </row>
    <row r="191" spans="11:11" x14ac:dyDescent="0.2">
      <c r="K191" s="52"/>
    </row>
    <row r="192" spans="11:11" x14ac:dyDescent="0.2">
      <c r="K192" s="52"/>
    </row>
    <row r="193" spans="11:11" x14ac:dyDescent="0.2">
      <c r="K193" s="52"/>
    </row>
    <row r="194" spans="11:11" x14ac:dyDescent="0.2">
      <c r="K194" s="52"/>
    </row>
    <row r="195" spans="11:11" x14ac:dyDescent="0.2">
      <c r="K195" s="52"/>
    </row>
    <row r="196" spans="11:11" x14ac:dyDescent="0.2">
      <c r="K196" s="52"/>
    </row>
    <row r="197" spans="11:11" x14ac:dyDescent="0.2">
      <c r="K197" s="52"/>
    </row>
    <row r="198" spans="11:11" x14ac:dyDescent="0.2">
      <c r="K198" s="52"/>
    </row>
    <row r="199" spans="11:11" x14ac:dyDescent="0.2">
      <c r="K199" s="52"/>
    </row>
    <row r="200" spans="11:11" x14ac:dyDescent="0.2">
      <c r="K200" s="52"/>
    </row>
  </sheetData>
  <sheetProtection formatCells="0" formatColumns="0" insertRows="0" sort="0" autoFilter="0" pivotTables="0"/>
  <pageMargins left="0.5" right="0.35" top="1" bottom="1" header="0.17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indicaciones</vt:lpstr>
      <vt:lpstr>Datos</vt:lpstr>
      <vt:lpstr>Proveedores</vt:lpstr>
      <vt:lpstr>Formulas y Funciones</vt:lpstr>
      <vt:lpstr>PLANILLA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</dc:creator>
  <cp:lastModifiedBy>ELIANA</cp:lastModifiedBy>
  <dcterms:created xsi:type="dcterms:W3CDTF">2020-05-14T00:15:47Z</dcterms:created>
  <dcterms:modified xsi:type="dcterms:W3CDTF">2020-06-06T19:39:46Z</dcterms:modified>
</cp:coreProperties>
</file>